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mnaka\Desktop\"/>
    </mc:Choice>
  </mc:AlternateContent>
  <xr:revisionPtr revIDLastSave="0" documentId="13_ncr:1_{80447CC5-3948-4610-9753-27A539B9F145}" xr6:coauthVersionLast="47" xr6:coauthVersionMax="47" xr10:uidLastSave="{00000000-0000-0000-0000-000000000000}"/>
  <bookViews>
    <workbookView xWindow="-120" yWindow="-120" windowWidth="29040" windowHeight="15720" xr2:uid="{128180B8-E2BA-4072-B8ED-B9F85D68FE16}"/>
  </bookViews>
  <sheets>
    <sheet name="AP-price list" sheetId="1" r:id="rId1"/>
  </sheets>
  <externalReferences>
    <externalReference r:id="rId2"/>
  </externalReferences>
  <definedNames>
    <definedName name="_xlnm._FilterDatabase" localSheetId="0" hidden="1">'AP-price list'!$A$1:$G$1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1" l="1"/>
  <c r="F3" i="1"/>
  <c r="G3" i="1" s="1"/>
  <c r="F4" i="1"/>
  <c r="G4" i="1" s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2" i="1"/>
  <c r="G2" i="1" s="1"/>
</calcChain>
</file>

<file path=xl/sharedStrings.xml><?xml version="1.0" encoding="utf-8"?>
<sst xmlns="http://schemas.openxmlformats.org/spreadsheetml/2006/main" count="180" uniqueCount="123">
  <si>
    <t>品番</t>
  </si>
  <si>
    <t>ＪＡＮコード</t>
  </si>
  <si>
    <t>3251-821</t>
  </si>
  <si>
    <t>ﾀﾝｸ(ｶｯﾌﾟのみ) CP3125-2</t>
  </si>
  <si>
    <t>3818-747</t>
  </si>
  <si>
    <t>ﾍﾞﾛｳ(ﾀﾞｲｱﾌﾗﾑ) CP3125-2</t>
  </si>
  <si>
    <t>CP2055</t>
  </si>
  <si>
    <t>ﾋﾟｽﾄﾝ CP2696用(高20.8㎜)</t>
  </si>
  <si>
    <t>CP2195-9</t>
  </si>
  <si>
    <t>ﾋﾟｽﾄﾝ CP2696(高17.8㎜)</t>
  </si>
  <si>
    <t>CP2195D38</t>
  </si>
  <si>
    <t>BKﾊﾟｯﾄﾞAPH420ｾﾗﾐｯｸ 2696etc(2P)</t>
  </si>
  <si>
    <t>CP2232-12RK</t>
  </si>
  <si>
    <t>ﾘﾍﾟｱｷｯﾄ CP2232ﾏｽﾀｰ(ｸﾗｯｼｯｸ</t>
  </si>
  <si>
    <t>CP2376-15</t>
  </si>
  <si>
    <t>ﾘｻﾞｰﾊﾞｰﾎ-ｽﾆｯﾌﾟﾙ(青) CP4125用</t>
  </si>
  <si>
    <t>CP2494-177</t>
  </si>
  <si>
    <t>ﾗﾊﾞｰｷｬｯﾌﾟ/ﾌﾞﾘｰﾄﾞｽｸﾘｭｰ用 CP2696etc</t>
  </si>
  <si>
    <t>CP2594-3RK</t>
  </si>
  <si>
    <t>ﾘﾍﾟｱｷｯﾄ CP2594-3/4ﾏｽﾀｰ</t>
  </si>
  <si>
    <t>CP2623-113</t>
  </si>
  <si>
    <t>ﾘﾀ-ﾝｽﾌﾟﾘﾝｸﾞ(ｲﾝﾅｰﾋﾟｽﾄﾝ)全CP3125</t>
  </si>
  <si>
    <t>CP2696-164</t>
  </si>
  <si>
    <t>ﾌﾟﾗｸﾞﾎﾞﾙﾄ  CP2696etc</t>
  </si>
  <si>
    <t>APｷｬﾘﾊﾟｰ 2P 鋳造 88.9mm ﾊﾟｯﾄﾞ付</t>
  </si>
  <si>
    <t>CP2696-6RK</t>
  </si>
  <si>
    <t>ﾘﾍﾟｱｷｯﾄ CP2696/3696ｷｬﾘﾊﾟｰ</t>
  </si>
  <si>
    <t>CP2868D38RQ3</t>
  </si>
  <si>
    <t>BKﾊﾟｯﾄﾞｾﾗﾐｯｸﾒﾀﾙ 2868etc(2p)</t>
  </si>
  <si>
    <t>CP2884RK</t>
  </si>
  <si>
    <t>ﾘﾍﾟｱｷｯﾄ CP2884-2/4ﾏｽﾀｰ</t>
  </si>
  <si>
    <t>CP3086-115</t>
  </si>
  <si>
    <t>ﾋﾟｽﾄﾝ CP3369用 28.6φ</t>
  </si>
  <si>
    <t>CP3086-119</t>
  </si>
  <si>
    <t>ﾊﾟｯﾄﾞｸﾘｯﾌﾟCP3369etc</t>
  </si>
  <si>
    <t>CP3086D37RQ3</t>
  </si>
  <si>
    <t>BKﾊﾟｯﾄﾞ CP3269</t>
  </si>
  <si>
    <t>CP3125-2</t>
  </si>
  <si>
    <t>ﾏｽﾀｰ16-19㎜Adjﾚｼｵ Rh Wtﾀﾝｸ</t>
  </si>
  <si>
    <t>CP3125-21RK</t>
  </si>
  <si>
    <t>CP3125 ﾀﾝｸASSY</t>
  </si>
  <si>
    <t>CP3125-2RK</t>
  </si>
  <si>
    <t>ﾘﾍﾟｱｷｯﾄ APﾏｽﾀｰ CP3125-2/3/6</t>
  </si>
  <si>
    <t>CP3125-4RK</t>
  </si>
  <si>
    <t>ﾘﾍﾟｱｷｯﾄ APﾏｽﾀｰ CP3125-4/5/8</t>
  </si>
  <si>
    <t>CP3179RK</t>
  </si>
  <si>
    <t>ﾘﾍﾟｱｷｯﾄ APﾏｽﾀｰ CP3179-2</t>
  </si>
  <si>
    <t>CP3180RK</t>
  </si>
  <si>
    <t>ﾘﾍﾟｱｷｯﾄ APﾏｽﾀｰ CP3180-2</t>
  </si>
  <si>
    <t>CP3369-114</t>
  </si>
  <si>
    <t>ﾋﾟｽﾄﾝ CP3369用 34.9φ</t>
  </si>
  <si>
    <t>CP3696-105</t>
  </si>
  <si>
    <t>ﾋﾟｽﾄﾝ CP3696-6EO用 41.3φ</t>
  </si>
  <si>
    <t>CP3696-106</t>
  </si>
  <si>
    <t>ﾊﾟｯﾄﾞｸﾘｯﾌﾟ　CP2696/3696etc</t>
  </si>
  <si>
    <t>CP3696-6EO</t>
  </si>
  <si>
    <t>APｷｬﾘﾊﾟｰ 2P 鋳造 88.9㎜</t>
  </si>
  <si>
    <t>CP3697-104</t>
  </si>
  <si>
    <t>ﾋﾟｽﾄﾝ CP3697用 44.5φ</t>
  </si>
  <si>
    <t>CP3756-4</t>
  </si>
  <si>
    <t>ﾏｽﾀｰ14㎜ ﾘｱ用ﾌﾟﾙﾀｲﾌﾟ ﾀﾝｸ無</t>
  </si>
  <si>
    <t>CP3823-113</t>
  </si>
  <si>
    <t>ｶﾞｲﾄﾞﾋﾟﾝ(ｲﾝﾅｰ/ﾋﾟｽﾄﾝ) CP3125全</t>
  </si>
  <si>
    <t>CP4125-120</t>
  </si>
  <si>
    <t>ｽｸﾘｭｰ CP4125</t>
  </si>
  <si>
    <t>CP4125-121</t>
  </si>
  <si>
    <t>ﾎﾞｰﾙ CP4125</t>
  </si>
  <si>
    <t>CP4125-123</t>
  </si>
  <si>
    <t>ｽﾗｲﾀﾞｰ CP4125</t>
  </si>
  <si>
    <t>CP4125-134</t>
  </si>
  <si>
    <t>ｱｼﾞｬｽﾀｰﾎｲｰﾙ CP4125-2/8</t>
  </si>
  <si>
    <t>ﾗｼﾞｱﾙﾏｽﾀｰ 17-20㎜Adjﾚｼｵ</t>
  </si>
  <si>
    <t>CP4125-26RK</t>
  </si>
  <si>
    <t>ﾘﾍﾟｱｷｯﾄ CP4125-16/25/26､CP6125-2</t>
  </si>
  <si>
    <t>CP4125-27</t>
  </si>
  <si>
    <t>ﾗｼﾞｱﾙﾏｽﾀｰ 12-15㎜Adjﾚｼｵ</t>
  </si>
  <si>
    <t>CP4226-103</t>
  </si>
  <si>
    <t>ﾋﾟｽﾄﾝ CP4226-2SO用(1PC)</t>
  </si>
  <si>
    <t>CP4226-104</t>
  </si>
  <si>
    <t>ﾊﾟｯﾄﾞｸﾘｯﾌﾟ CP4226ｷｬﾘﾊﾟｰ</t>
  </si>
  <si>
    <t>CP4226-2SO</t>
  </si>
  <si>
    <t>APｷｬﾘﾊﾟｰ 2P ﾋﾞﾚｯﾄ ﾘｱ 64㎜</t>
  </si>
  <si>
    <t>CP4226D27-RX</t>
  </si>
  <si>
    <t>BKﾊﾟｯﾄﾞ ｼﾝﾀｰﾄﾞﾒﾀﾙ4226/4227ｷｬﾘﾊﾟｰ</t>
  </si>
  <si>
    <t>CP4227-2SO</t>
  </si>
  <si>
    <t>APｷｬﾘﾊﾟ- 4P Rh 96㎜(t4㎜用)</t>
  </si>
  <si>
    <t>CP4466D22RQ3</t>
  </si>
  <si>
    <t>BKﾊﾟｯﾄﾞ ｾﾗﾐｯｸﾒﾀﾙ 5566/4466(6P)</t>
  </si>
  <si>
    <t>CP4469-101</t>
  </si>
  <si>
    <t>ﾌﾞﾘｰﾄﾞｽｸﾘｭｰCP5566 etc M7PC1.0</t>
  </si>
  <si>
    <t>CP4484D34RQ</t>
  </si>
  <si>
    <t>BKﾊﾟｯﾄﾞ ｾﾗﾐｯｸﾒﾀﾙ 4484etc(4P)RQ3</t>
  </si>
  <si>
    <t>CP4518-A</t>
  </si>
  <si>
    <t>ﾘﾍﾟｱｷｯﾄCP4226/4227ｷｬﾘﾊﾟｰ</t>
  </si>
  <si>
    <t>CP4518-ADD</t>
  </si>
  <si>
    <t>ﾘﾍﾟｱｷｯﾄ CP4466/4477ｷｬﾘﾊﾟｰ</t>
  </si>
  <si>
    <t>CP4518-DG</t>
  </si>
  <si>
    <t>ﾘﾍﾟｱｷｯﾄ CP3386/3369/3269ｷｬﾘﾊﾟｰ etc</t>
  </si>
  <si>
    <t>CP4518-EG</t>
  </si>
  <si>
    <t>ﾘﾍﾟｱｷｯﾄ CP3769/3969ｷｬﾘﾊﾟｰ</t>
  </si>
  <si>
    <t>CP4518-EH</t>
  </si>
  <si>
    <t>ﾘﾍﾟｱｷｯﾄ CP4484ｷｬﾘﾊﾟｰetc</t>
  </si>
  <si>
    <t>CP4518-L</t>
  </si>
  <si>
    <t>ﾘﾍﾟｱｷｯﾄ CP3697ｷｬﾘﾊﾟｰ</t>
  </si>
  <si>
    <t>CP4519-ADD</t>
  </si>
  <si>
    <t>ﾘﾍﾟｱｷｯﾄ CP4498/4495ｷｬﾘﾊﾟｰ</t>
  </si>
  <si>
    <t>CP4773-104</t>
  </si>
  <si>
    <t>ｷｬｯﾌﾟ(ﾀﾝｸ)  CP3125-2/3/4/5</t>
  </si>
  <si>
    <t>CP5569D34RQ3</t>
  </si>
  <si>
    <t>BKﾊﾟｯﾄﾞｾﾗﾐｯｸﾒﾀﾙ 5569(4p)</t>
  </si>
  <si>
    <t>CP7853-2EO</t>
  </si>
  <si>
    <t>APｷｬﾘﾊﾟｰ 4P ﾗｼﾞｱﾙ 鍛造 Rh108㎜</t>
  </si>
  <si>
    <t>CP7853-3EO</t>
  </si>
  <si>
    <t>APｷｬﾘﾊﾟｰ 4P ﾗｼﾞｱﾙ 鍛造 Lh108㎜</t>
  </si>
  <si>
    <t>ME21001</t>
  </si>
  <si>
    <t>ﾛｯｸﾅｯﾄ (Adjﾎﾞｱｽｸﾘｭｰ) CP3125全種</t>
  </si>
  <si>
    <t>CP2696-38EO</t>
    <phoneticPr fontId="18"/>
  </si>
  <si>
    <t>CP4125-26</t>
    <phoneticPr fontId="18"/>
  </si>
  <si>
    <t>現行価格　　(税抜）</t>
    <rPh sb="0" eb="2">
      <t>ゲンコウ</t>
    </rPh>
    <rPh sb="7" eb="9">
      <t>ゼイヌ</t>
    </rPh>
    <phoneticPr fontId="18"/>
  </si>
  <si>
    <t>新価格　　(税抜）</t>
    <rPh sb="0" eb="1">
      <t>シン</t>
    </rPh>
    <rPh sb="6" eb="8">
      <t>ゼイヌ</t>
    </rPh>
    <phoneticPr fontId="18"/>
  </si>
  <si>
    <t>新価格　　(税込）</t>
    <rPh sb="0" eb="1">
      <t>シン</t>
    </rPh>
    <rPh sb="6" eb="8">
      <t>ゼイコミ</t>
    </rPh>
    <phoneticPr fontId="18"/>
  </si>
  <si>
    <t>品名</t>
    <phoneticPr fontId="18"/>
  </si>
  <si>
    <t>⇒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</si>
</sst>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,##0_);[Red]\(#,##0\)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176" fontId="0" fillId="0" borderId="10" xfId="0" applyNumberFormat="1" applyBorder="1">
      <alignment vertical="center"/>
    </xf>
    <xf numFmtId="0" fontId="19" fillId="0" borderId="10" xfId="0" applyFont="1" applyBorder="1" applyAlignment="1">
      <alignment horizontal="center" vertical="center"/>
    </xf>
    <xf numFmtId="177" fontId="20" fillId="34" borderId="10" xfId="0" applyNumberFormat="1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/>
    </xf>
    <xf numFmtId="176" fontId="20" fillId="34" borderId="10" xfId="0" applyNumberFormat="1" applyFont="1" applyFill="1" applyBorder="1" applyAlignment="1">
      <alignment horizontal="center" vertical="center"/>
    </xf>
    <xf numFmtId="38" fontId="20" fillId="34" borderId="10" xfId="42" applyFont="1" applyFill="1" applyBorder="1" applyAlignment="1">
      <alignment horizontal="center" vertical="center" wrapText="1"/>
    </xf>
    <xf numFmtId="38" fontId="20" fillId="33" borderId="10" xfId="42" applyFont="1" applyFill="1" applyBorder="1">
      <alignment vertical="center"/>
    </xf>
    <xf numFmtId="38" fontId="20" fillId="0" borderId="0" xfId="42" applyFont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AP%20RACING2026&#20385;&#26684;&#34920;.xls" TargetMode="External"/><Relationship Id="rId1" Type="http://schemas.openxmlformats.org/officeDocument/2006/relationships/externalLinkPath" Target="/Users/User/Desktop/AP%20RACING2026&#20385;&#26684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6">
          <cell r="A6" t="str">
            <v>CP2696-38EO</v>
          </cell>
          <cell r="B6" t="str">
            <v>CP2696-38E0</v>
          </cell>
          <cell r="C6" t="str">
            <v>2ピストンキャリパー</v>
          </cell>
          <cell r="D6">
            <v>100000</v>
          </cell>
          <cell r="E6">
            <v>0.8</v>
          </cell>
          <cell r="F6">
            <v>80000</v>
          </cell>
        </row>
        <row r="7">
          <cell r="A7" t="str">
            <v>CP3696-6EO</v>
          </cell>
          <cell r="B7" t="str">
            <v>CP3696-6E0</v>
          </cell>
          <cell r="C7" t="str">
            <v>2ピストンキャリパー</v>
          </cell>
          <cell r="D7">
            <v>101000</v>
          </cell>
          <cell r="E7">
            <v>0.8</v>
          </cell>
          <cell r="F7">
            <v>80800</v>
          </cell>
        </row>
        <row r="8">
          <cell r="A8" t="str">
            <v>CP4226-2SO</v>
          </cell>
          <cell r="B8" t="str">
            <v>CP4226-2S0</v>
          </cell>
          <cell r="C8" t="str">
            <v>2ピストンリアキャリパー</v>
          </cell>
          <cell r="D8">
            <v>141000</v>
          </cell>
          <cell r="E8">
            <v>0.8</v>
          </cell>
          <cell r="F8">
            <v>112800</v>
          </cell>
        </row>
        <row r="9">
          <cell r="A9" t="str">
            <v>CP4227-2SO</v>
          </cell>
          <cell r="B9" t="str">
            <v>CP4227-2S0</v>
          </cell>
          <cell r="C9" t="str">
            <v>2ｘ2ピストンキャリパー</v>
          </cell>
          <cell r="D9">
            <v>254000</v>
          </cell>
          <cell r="E9">
            <v>0.8</v>
          </cell>
          <cell r="F9">
            <v>203200</v>
          </cell>
        </row>
        <row r="10">
          <cell r="A10" t="str">
            <v>CP5569-2EO</v>
          </cell>
          <cell r="B10" t="str">
            <v>CP5569-2E0</v>
          </cell>
          <cell r="C10" t="str">
            <v>鍛造4ピストンキャリパー</v>
          </cell>
          <cell r="D10">
            <v>36000</v>
          </cell>
          <cell r="E10">
            <v>0.6</v>
          </cell>
          <cell r="F10">
            <v>21600</v>
          </cell>
        </row>
        <row r="11">
          <cell r="A11" t="str">
            <v>CP7853-2EO</v>
          </cell>
          <cell r="B11" t="str">
            <v>CP7853-2E0</v>
          </cell>
          <cell r="C11" t="str">
            <v>4ピストンラジアルマウントキャリパー（RH）</v>
          </cell>
          <cell r="D11">
            <v>274000</v>
          </cell>
          <cell r="E11">
            <v>0.8</v>
          </cell>
          <cell r="F11">
            <v>219200</v>
          </cell>
        </row>
        <row r="12">
          <cell r="A12" t="str">
            <v>CP7853-3EO</v>
          </cell>
          <cell r="B12" t="str">
            <v>CP7853-3E0</v>
          </cell>
          <cell r="C12" t="str">
            <v>4ピストンラジアルマウントキャリパー（LH）</v>
          </cell>
          <cell r="D12">
            <v>274000</v>
          </cell>
          <cell r="E12">
            <v>0.8</v>
          </cell>
          <cell r="F12">
            <v>219200</v>
          </cell>
        </row>
        <row r="15">
          <cell r="A15" t="str">
            <v>Motorcycle用キャリパー補修パーツ</v>
          </cell>
          <cell r="B15" t="str">
            <v>Motorcycle用キャリパー補修パーツ</v>
          </cell>
        </row>
        <row r="17">
          <cell r="A17" t="str">
            <v>シールキット</v>
          </cell>
          <cell r="B17" t="str">
            <v>シールキット</v>
          </cell>
        </row>
        <row r="18">
          <cell r="A18" t="str">
            <v>品番</v>
          </cell>
          <cell r="B18" t="str">
            <v>品番</v>
          </cell>
          <cell r="C18" t="str">
            <v>品名</v>
          </cell>
          <cell r="D18" t="str">
            <v>定価（税別）</v>
          </cell>
          <cell r="E18" t="str">
            <v>掛率</v>
          </cell>
          <cell r="F18" t="str">
            <v>仕切</v>
          </cell>
        </row>
        <row r="19">
          <cell r="A19" t="str">
            <v>CP4518-A</v>
          </cell>
          <cell r="B19" t="str">
            <v>CP4518-A</v>
          </cell>
          <cell r="C19" t="str">
            <v>キャリパーシールキット</v>
          </cell>
          <cell r="D19">
            <v>10000</v>
          </cell>
          <cell r="E19">
            <v>0.6</v>
          </cell>
          <cell r="F19">
            <v>6000</v>
          </cell>
        </row>
        <row r="20">
          <cell r="A20" t="str">
            <v>CP4518-ACD</v>
          </cell>
          <cell r="B20" t="str">
            <v>CP4518-ACD</v>
          </cell>
          <cell r="C20" t="str">
            <v>キャリパーシールキット</v>
          </cell>
          <cell r="D20">
            <v>28500</v>
          </cell>
          <cell r="E20">
            <v>0.6</v>
          </cell>
          <cell r="F20">
            <v>17100</v>
          </cell>
        </row>
        <row r="21">
          <cell r="A21" t="str">
            <v>CP4518-ADD</v>
          </cell>
          <cell r="B21" t="str">
            <v>CP4518-ADD</v>
          </cell>
          <cell r="C21" t="str">
            <v>キャリパーシールキット</v>
          </cell>
          <cell r="D21">
            <v>28500</v>
          </cell>
          <cell r="E21">
            <v>0.6</v>
          </cell>
          <cell r="F21">
            <v>17100</v>
          </cell>
        </row>
        <row r="22">
          <cell r="A22" t="str">
            <v>CP4518-DG</v>
          </cell>
          <cell r="B22" t="str">
            <v>CP4518-DG</v>
          </cell>
          <cell r="C22" t="str">
            <v>キャリパーシールキット</v>
          </cell>
          <cell r="D22">
            <v>19400</v>
          </cell>
          <cell r="E22">
            <v>0.6</v>
          </cell>
          <cell r="F22">
            <v>11640</v>
          </cell>
        </row>
        <row r="23">
          <cell r="A23" t="str">
            <v>CP4518-EG</v>
          </cell>
          <cell r="B23" t="str">
            <v>CP4518-EG</v>
          </cell>
          <cell r="C23" t="str">
            <v>キャリパーシールキット</v>
          </cell>
          <cell r="D23">
            <v>19400</v>
          </cell>
          <cell r="E23">
            <v>0.6</v>
          </cell>
          <cell r="F23">
            <v>11640</v>
          </cell>
        </row>
        <row r="24">
          <cell r="A24" t="str">
            <v>CP4518-EH</v>
          </cell>
          <cell r="B24" t="str">
            <v>CP4518-EH</v>
          </cell>
          <cell r="C24" t="str">
            <v>キャリパーシールキット</v>
          </cell>
          <cell r="D24">
            <v>19400</v>
          </cell>
          <cell r="E24">
            <v>0.6</v>
          </cell>
          <cell r="F24">
            <v>11640</v>
          </cell>
        </row>
        <row r="25">
          <cell r="A25" t="str">
            <v>CP4518-H</v>
          </cell>
          <cell r="B25" t="str">
            <v>CP4518-H</v>
          </cell>
          <cell r="C25" t="str">
            <v>キャリパーシールキット</v>
          </cell>
          <cell r="D25">
            <v>10000</v>
          </cell>
          <cell r="E25">
            <v>0.6</v>
          </cell>
          <cell r="F25">
            <v>6000</v>
          </cell>
        </row>
        <row r="26">
          <cell r="A26" t="str">
            <v>CP4518-K</v>
          </cell>
          <cell r="B26" t="str">
            <v>CP4518-K</v>
          </cell>
          <cell r="C26" t="str">
            <v>キャリパーシールキット</v>
          </cell>
          <cell r="D26">
            <v>10000</v>
          </cell>
          <cell r="E26">
            <v>0.6</v>
          </cell>
          <cell r="F26">
            <v>6000</v>
          </cell>
        </row>
        <row r="27">
          <cell r="A27" t="str">
            <v>CP4518-L</v>
          </cell>
          <cell r="B27" t="str">
            <v>CP4518-L</v>
          </cell>
          <cell r="C27" t="str">
            <v>キャリパーシールキット</v>
          </cell>
          <cell r="D27">
            <v>10000</v>
          </cell>
          <cell r="E27">
            <v>0.6</v>
          </cell>
          <cell r="F27">
            <v>6000</v>
          </cell>
        </row>
        <row r="28">
          <cell r="A28" t="str">
            <v>CP4519-ADD</v>
          </cell>
          <cell r="B28" t="str">
            <v>CP4519-ADD</v>
          </cell>
          <cell r="C28" t="str">
            <v>キャリパーシールキット</v>
          </cell>
          <cell r="D28">
            <v>58200</v>
          </cell>
          <cell r="E28">
            <v>0.6</v>
          </cell>
          <cell r="F28">
            <v>34920</v>
          </cell>
        </row>
        <row r="29">
          <cell r="A29" t="str">
            <v>CP4519-DH</v>
          </cell>
          <cell r="B29" t="str">
            <v>CP4519-DH</v>
          </cell>
          <cell r="C29" t="str">
            <v>キャリパーシールキット</v>
          </cell>
          <cell r="D29">
            <v>16900</v>
          </cell>
          <cell r="E29">
            <v>0.6</v>
          </cell>
          <cell r="F29">
            <v>10140</v>
          </cell>
        </row>
        <row r="32">
          <cell r="A32" t="str">
            <v>パッドピン</v>
          </cell>
          <cell r="B32" t="str">
            <v>パッドピン</v>
          </cell>
        </row>
        <row r="33">
          <cell r="A33" t="str">
            <v>品番</v>
          </cell>
          <cell r="B33" t="str">
            <v>品番</v>
          </cell>
          <cell r="C33" t="str">
            <v>品名</v>
          </cell>
          <cell r="D33" t="str">
            <v>定価（税別）</v>
          </cell>
          <cell r="E33" t="str">
            <v>掛率</v>
          </cell>
          <cell r="F33" t="str">
            <v>仕切</v>
          </cell>
        </row>
        <row r="34">
          <cell r="A34" t="str">
            <v>CP2696-160</v>
          </cell>
          <cell r="B34" t="str">
            <v>CP2696-160</v>
          </cell>
          <cell r="C34" t="str">
            <v>パッドピン</v>
          </cell>
          <cell r="D34">
            <v>150</v>
          </cell>
          <cell r="E34">
            <v>0.6</v>
          </cell>
          <cell r="F34">
            <v>90</v>
          </cell>
        </row>
        <row r="35">
          <cell r="A35" t="str">
            <v>CP3086-119</v>
          </cell>
          <cell r="B35" t="str">
            <v>CP3086-119</v>
          </cell>
          <cell r="C35" t="str">
            <v>パッドピン</v>
          </cell>
          <cell r="D35">
            <v>10200</v>
          </cell>
          <cell r="E35">
            <v>0.6</v>
          </cell>
          <cell r="F35">
            <v>6120</v>
          </cell>
        </row>
        <row r="36">
          <cell r="A36" t="str">
            <v>CP3696-106</v>
          </cell>
          <cell r="B36" t="str">
            <v>CP3696-106</v>
          </cell>
          <cell r="C36" t="str">
            <v>パッドピン</v>
          </cell>
          <cell r="D36">
            <v>11000</v>
          </cell>
          <cell r="E36">
            <v>0.6</v>
          </cell>
          <cell r="F36">
            <v>6600</v>
          </cell>
        </row>
        <row r="37">
          <cell r="A37" t="str">
            <v>CP4226-104</v>
          </cell>
          <cell r="B37" t="str">
            <v>CP4226-104</v>
          </cell>
          <cell r="C37" t="str">
            <v>パッドピン</v>
          </cell>
          <cell r="D37">
            <v>6400</v>
          </cell>
          <cell r="E37">
            <v>0.6</v>
          </cell>
          <cell r="F37">
            <v>3840</v>
          </cell>
        </row>
        <row r="40">
          <cell r="A40" t="str">
            <v>ブリードスクリュー</v>
          </cell>
          <cell r="B40" t="str">
            <v>ブリードスクリュー</v>
          </cell>
        </row>
        <row r="41">
          <cell r="A41" t="str">
            <v>品番</v>
          </cell>
          <cell r="B41" t="str">
            <v>品番</v>
          </cell>
          <cell r="C41" t="str">
            <v>品名</v>
          </cell>
          <cell r="D41" t="str">
            <v>定価（税別）</v>
          </cell>
          <cell r="E41" t="str">
            <v>掛率</v>
          </cell>
          <cell r="F41" t="str">
            <v>仕切</v>
          </cell>
        </row>
        <row r="42">
          <cell r="A42" t="str">
            <v>CP3720-173</v>
          </cell>
          <cell r="B42" t="str">
            <v>CP3720-173</v>
          </cell>
          <cell r="C42" t="str">
            <v>ブリードスクリュー M10ｘ1.0</v>
          </cell>
          <cell r="D42">
            <v>2200</v>
          </cell>
          <cell r="E42">
            <v>0.6</v>
          </cell>
          <cell r="F42">
            <v>1320</v>
          </cell>
        </row>
        <row r="43">
          <cell r="A43" t="str">
            <v>CP3720-182</v>
          </cell>
          <cell r="B43" t="str">
            <v>CP3720-182</v>
          </cell>
          <cell r="C43" t="str">
            <v>ブリードスクリュー 3/8"x24UNF</v>
          </cell>
          <cell r="D43">
            <v>1200</v>
          </cell>
          <cell r="E43">
            <v>0.6</v>
          </cell>
          <cell r="F43">
            <v>720</v>
          </cell>
        </row>
        <row r="44">
          <cell r="A44" t="str">
            <v>CP4469-101</v>
          </cell>
          <cell r="B44" t="str">
            <v>CP4469-101</v>
          </cell>
          <cell r="C44" t="str">
            <v>ブリードスクリュー M7ｘ1.0</v>
          </cell>
          <cell r="D44">
            <v>9900</v>
          </cell>
          <cell r="E44">
            <v>0.6</v>
          </cell>
          <cell r="F44">
            <v>5940</v>
          </cell>
        </row>
        <row r="45">
          <cell r="A45" t="str">
            <v>CP2494-177</v>
          </cell>
          <cell r="B45" t="str">
            <v>CP2494-177</v>
          </cell>
          <cell r="C45" t="str">
            <v>ブリード用ゴムキャップ</v>
          </cell>
          <cell r="D45">
            <v>400</v>
          </cell>
          <cell r="E45">
            <v>0.6</v>
          </cell>
          <cell r="F45">
            <v>240</v>
          </cell>
        </row>
        <row r="48">
          <cell r="A48" t="str">
            <v>プラグ</v>
          </cell>
          <cell r="B48" t="str">
            <v>プラグ</v>
          </cell>
        </row>
        <row r="49">
          <cell r="A49" t="str">
            <v>品番</v>
          </cell>
          <cell r="B49" t="str">
            <v>品番</v>
          </cell>
          <cell r="C49" t="str">
            <v>品名</v>
          </cell>
          <cell r="D49" t="str">
            <v>定価（税別）</v>
          </cell>
          <cell r="E49" t="str">
            <v>掛率</v>
          </cell>
          <cell r="F49" t="str">
            <v>仕切</v>
          </cell>
        </row>
        <row r="50">
          <cell r="A50" t="str">
            <v>CP2696-164</v>
          </cell>
          <cell r="B50" t="str">
            <v>CP2696-164</v>
          </cell>
          <cell r="C50" t="str">
            <v xml:space="preserve">プラグ </v>
          </cell>
          <cell r="D50">
            <v>1900</v>
          </cell>
          <cell r="E50">
            <v>0.6</v>
          </cell>
          <cell r="F50">
            <v>1140</v>
          </cell>
        </row>
        <row r="53">
          <cell r="A53" t="str">
            <v>ピストン</v>
          </cell>
          <cell r="B53" t="str">
            <v>ピストン</v>
          </cell>
        </row>
        <row r="54">
          <cell r="A54" t="str">
            <v>品番</v>
          </cell>
          <cell r="B54" t="str">
            <v>品番</v>
          </cell>
          <cell r="C54" t="str">
            <v>品名</v>
          </cell>
          <cell r="D54" t="str">
            <v>定価（税別）</v>
          </cell>
          <cell r="E54" t="str">
            <v>掛率</v>
          </cell>
          <cell r="F54" t="str">
            <v>仕切</v>
          </cell>
        </row>
        <row r="55">
          <cell r="A55" t="str">
            <v>CP2055</v>
          </cell>
          <cell r="B55" t="str">
            <v>CP2055</v>
          </cell>
          <cell r="C55" t="str">
            <v>アルミニウムピストン</v>
          </cell>
          <cell r="D55">
            <v>11800</v>
          </cell>
          <cell r="E55">
            <v>0.6</v>
          </cell>
          <cell r="F55">
            <v>7080</v>
          </cell>
        </row>
        <row r="56">
          <cell r="A56" t="str">
            <v>CP2195-9</v>
          </cell>
          <cell r="B56" t="str">
            <v>CP2195-9</v>
          </cell>
          <cell r="C56" t="str">
            <v>アルミニウムピストン</v>
          </cell>
          <cell r="D56">
            <v>11800</v>
          </cell>
          <cell r="E56">
            <v>0.6</v>
          </cell>
          <cell r="F56">
            <v>7080</v>
          </cell>
        </row>
        <row r="57">
          <cell r="A57" t="str">
            <v>CP3086-115</v>
          </cell>
          <cell r="B57" t="str">
            <v>CP3086-115</v>
          </cell>
          <cell r="C57" t="str">
            <v>アルミニウムピストン</v>
          </cell>
          <cell r="D57">
            <v>14200</v>
          </cell>
          <cell r="E57">
            <v>0.6</v>
          </cell>
          <cell r="F57">
            <v>8520</v>
          </cell>
        </row>
        <row r="58">
          <cell r="A58" t="str">
            <v>CP3369-114</v>
          </cell>
          <cell r="B58" t="str">
            <v>CP3369-114</v>
          </cell>
          <cell r="C58" t="str">
            <v>アルミニウムピストン</v>
          </cell>
          <cell r="D58">
            <v>15200</v>
          </cell>
          <cell r="E58">
            <v>0.6</v>
          </cell>
          <cell r="F58">
            <v>9120</v>
          </cell>
        </row>
        <row r="59">
          <cell r="A59" t="str">
            <v>CP3666-106</v>
          </cell>
          <cell r="B59" t="str">
            <v>CP3666-106</v>
          </cell>
          <cell r="C59" t="str">
            <v>アルミニウムピストン</v>
          </cell>
          <cell r="D59">
            <v>20900</v>
          </cell>
          <cell r="E59">
            <v>0.6</v>
          </cell>
          <cell r="F59">
            <v>12540</v>
          </cell>
        </row>
        <row r="60">
          <cell r="A60" t="str">
            <v>CP3696-105</v>
          </cell>
          <cell r="B60" t="str">
            <v>CP3696-105</v>
          </cell>
          <cell r="C60" t="str">
            <v>アルミニウムピストン</v>
          </cell>
          <cell r="D60">
            <v>14200</v>
          </cell>
          <cell r="E60">
            <v>0.6</v>
          </cell>
          <cell r="F60">
            <v>8520</v>
          </cell>
        </row>
        <row r="61">
          <cell r="A61" t="str">
            <v>CP3697-104</v>
          </cell>
          <cell r="B61" t="str">
            <v>CP3697-104</v>
          </cell>
          <cell r="C61" t="str">
            <v>アルミニウムピストン</v>
          </cell>
          <cell r="D61">
            <v>20900</v>
          </cell>
          <cell r="E61">
            <v>0.6</v>
          </cell>
          <cell r="F61">
            <v>12540</v>
          </cell>
        </row>
        <row r="62">
          <cell r="A62" t="str">
            <v>CP4226-103</v>
          </cell>
          <cell r="B62" t="str">
            <v>CP4226-103</v>
          </cell>
          <cell r="C62" t="str">
            <v>アルミニウムピストン</v>
          </cell>
          <cell r="D62">
            <v>16800</v>
          </cell>
          <cell r="E62">
            <v>0.6</v>
          </cell>
          <cell r="F62">
            <v>10080</v>
          </cell>
        </row>
        <row r="67">
          <cell r="A67" t="str">
            <v>2026年価格表</v>
          </cell>
          <cell r="B67" t="str">
            <v>2026年価格表</v>
          </cell>
        </row>
        <row r="69">
          <cell r="A69" t="str">
            <v>Motorcycle用マスターシリンダー</v>
          </cell>
          <cell r="B69" t="str">
            <v>Motorcycle用マスターシリンダー</v>
          </cell>
        </row>
        <row r="71">
          <cell r="A71" t="str">
            <v>品番</v>
          </cell>
          <cell r="B71" t="str">
            <v>品番</v>
          </cell>
          <cell r="C71" t="str">
            <v>品名</v>
          </cell>
          <cell r="D71" t="str">
            <v>定価（税別）</v>
          </cell>
          <cell r="E71" t="str">
            <v>掛率</v>
          </cell>
          <cell r="F71" t="str">
            <v>仕切</v>
          </cell>
        </row>
        <row r="72">
          <cell r="A72" t="str">
            <v>CP2215-90</v>
          </cell>
          <cell r="B72" t="str">
            <v>CP2215-90</v>
          </cell>
          <cell r="C72" t="str">
            <v>フロントブレーキマスターシリンダー</v>
          </cell>
          <cell r="D72">
            <v>218000</v>
          </cell>
          <cell r="E72">
            <v>0.8</v>
          </cell>
          <cell r="F72">
            <v>174400</v>
          </cell>
        </row>
        <row r="73">
          <cell r="A73" t="str">
            <v>CP2232-90</v>
          </cell>
          <cell r="B73" t="str">
            <v>CP2232-90</v>
          </cell>
          <cell r="C73" t="str">
            <v>リアマスターシリンダー</v>
          </cell>
          <cell r="D73">
            <v>299000</v>
          </cell>
          <cell r="E73">
            <v>0.8</v>
          </cell>
          <cell r="F73">
            <v>239200</v>
          </cell>
        </row>
        <row r="74">
          <cell r="A74" t="str">
            <v>CP3125-2</v>
          </cell>
          <cell r="B74" t="str">
            <v>CP3125-2</v>
          </cell>
          <cell r="C74" t="str">
            <v>フロントブレーキマスターシリンダー</v>
          </cell>
          <cell r="D74">
            <v>177000</v>
          </cell>
          <cell r="E74">
            <v>0.8</v>
          </cell>
          <cell r="F74">
            <v>141600</v>
          </cell>
        </row>
        <row r="75">
          <cell r="A75" t="str">
            <v>CP3756-4</v>
          </cell>
          <cell r="B75" t="str">
            <v>CP3756-4</v>
          </cell>
          <cell r="C75" t="str">
            <v>リアブレーキマスターシリンダー</v>
          </cell>
          <cell r="D75">
            <v>155000</v>
          </cell>
          <cell r="E75">
            <v>0.8</v>
          </cell>
          <cell r="F75">
            <v>124000</v>
          </cell>
        </row>
        <row r="76">
          <cell r="A76" t="str">
            <v>CP4125-26</v>
          </cell>
          <cell r="B76" t="str">
            <v>CP4125-26</v>
          </cell>
          <cell r="C76" t="str">
            <v>フルアジャスタブルマスターシリンダー</v>
          </cell>
          <cell r="D76">
            <v>306000</v>
          </cell>
          <cell r="E76">
            <v>0.8</v>
          </cell>
          <cell r="F76">
            <v>244800</v>
          </cell>
        </row>
        <row r="77">
          <cell r="A77" t="str">
            <v>CP4125-27</v>
          </cell>
          <cell r="B77" t="str">
            <v>CP4125-27</v>
          </cell>
          <cell r="C77" t="str">
            <v>フルアジャスタブルマスターシリンダー</v>
          </cell>
          <cell r="D77">
            <v>306000</v>
          </cell>
          <cell r="E77">
            <v>0.8</v>
          </cell>
          <cell r="F77">
            <v>244800</v>
          </cell>
        </row>
        <row r="80">
          <cell r="A80" t="str">
            <v>Motorcycle用マスターシリンダー補修パーツ</v>
          </cell>
          <cell r="B80" t="str">
            <v>Motorcycle用マスターシリンダー補修パーツ</v>
          </cell>
        </row>
        <row r="82">
          <cell r="A82" t="str">
            <v>マスターシリンダーリペアキット</v>
          </cell>
          <cell r="B82" t="str">
            <v>マスターシリンダーリペアキット</v>
          </cell>
        </row>
        <row r="83">
          <cell r="A83" t="str">
            <v>品番</v>
          </cell>
          <cell r="B83" t="str">
            <v>品番</v>
          </cell>
          <cell r="C83" t="str">
            <v>品名</v>
          </cell>
          <cell r="D83" t="str">
            <v>定価（税別）</v>
          </cell>
          <cell r="E83" t="str">
            <v>掛率</v>
          </cell>
          <cell r="F83" t="str">
            <v>仕切</v>
          </cell>
        </row>
        <row r="84">
          <cell r="A84" t="str">
            <v>CP2215-20RK</v>
          </cell>
          <cell r="B84" t="str">
            <v>CP2215-20RK</v>
          </cell>
          <cell r="C84" t="str">
            <v>リペアキット</v>
          </cell>
          <cell r="D84">
            <v>44200</v>
          </cell>
          <cell r="E84">
            <v>0.6</v>
          </cell>
          <cell r="F84">
            <v>26520</v>
          </cell>
        </row>
        <row r="85">
          <cell r="A85" t="str">
            <v>CP2232-12RK</v>
          </cell>
          <cell r="B85" t="str">
            <v>CP2232-12RK</v>
          </cell>
          <cell r="C85" t="str">
            <v>リペアキット</v>
          </cell>
          <cell r="D85">
            <v>5000</v>
          </cell>
          <cell r="E85">
            <v>0.6</v>
          </cell>
          <cell r="F85">
            <v>3000</v>
          </cell>
        </row>
        <row r="86">
          <cell r="A86" t="str">
            <v>CP2410-1RK</v>
          </cell>
          <cell r="B86" t="str">
            <v>CP2410-1RK</v>
          </cell>
          <cell r="C86" t="str">
            <v>リペアキット</v>
          </cell>
          <cell r="D86">
            <v>34400</v>
          </cell>
          <cell r="E86">
            <v>0.6</v>
          </cell>
          <cell r="F86">
            <v>20640</v>
          </cell>
        </row>
        <row r="87">
          <cell r="A87" t="str">
            <v>CP2594-3RK</v>
          </cell>
          <cell r="B87" t="str">
            <v>CP2594-3RK</v>
          </cell>
          <cell r="C87" t="str">
            <v>リペアキット</v>
          </cell>
          <cell r="D87">
            <v>6200</v>
          </cell>
          <cell r="E87">
            <v>0.6</v>
          </cell>
          <cell r="F87">
            <v>3720</v>
          </cell>
        </row>
        <row r="88">
          <cell r="A88" t="str">
            <v>CP2884RK</v>
          </cell>
          <cell r="B88" t="str">
            <v>CP2884RK</v>
          </cell>
          <cell r="C88" t="str">
            <v>リペアキット</v>
          </cell>
          <cell r="D88">
            <v>20600</v>
          </cell>
          <cell r="E88">
            <v>0.6</v>
          </cell>
          <cell r="F88">
            <v>12360</v>
          </cell>
        </row>
        <row r="89">
          <cell r="A89" t="str">
            <v>CP3125-2RK</v>
          </cell>
          <cell r="B89" t="str">
            <v>CP3125-2RK</v>
          </cell>
          <cell r="C89" t="str">
            <v>リペアキット</v>
          </cell>
          <cell r="D89">
            <v>12200</v>
          </cell>
          <cell r="E89">
            <v>0.7</v>
          </cell>
          <cell r="F89">
            <v>8540</v>
          </cell>
        </row>
        <row r="90">
          <cell r="A90" t="str">
            <v>CP3125-4RK</v>
          </cell>
          <cell r="B90" t="str">
            <v>CP3125-4RK</v>
          </cell>
          <cell r="C90" t="str">
            <v>リペアキット</v>
          </cell>
          <cell r="D90">
            <v>11900</v>
          </cell>
          <cell r="E90">
            <v>0.7</v>
          </cell>
          <cell r="F90">
            <v>8330</v>
          </cell>
        </row>
        <row r="91">
          <cell r="A91" t="str">
            <v>CP3179RK</v>
          </cell>
          <cell r="B91" t="str">
            <v>CP3179RK</v>
          </cell>
          <cell r="C91" t="str">
            <v>リペアキット</v>
          </cell>
          <cell r="D91">
            <v>39200</v>
          </cell>
          <cell r="E91">
            <v>0.6</v>
          </cell>
          <cell r="F91">
            <v>23520</v>
          </cell>
        </row>
        <row r="92">
          <cell r="A92" t="str">
            <v>CP3180RK</v>
          </cell>
          <cell r="B92" t="str">
            <v>CP3180RK</v>
          </cell>
          <cell r="C92" t="str">
            <v>リペアキット</v>
          </cell>
          <cell r="D92">
            <v>47400</v>
          </cell>
          <cell r="E92">
            <v>0.6</v>
          </cell>
          <cell r="F92">
            <v>28440</v>
          </cell>
        </row>
        <row r="93">
          <cell r="A93" t="str">
            <v>CP4125-26RK</v>
          </cell>
          <cell r="B93" t="str">
            <v>CP4125-26RK</v>
          </cell>
          <cell r="C93" t="str">
            <v>リペアキット</v>
          </cell>
          <cell r="D93">
            <v>19900</v>
          </cell>
          <cell r="E93">
            <v>0.7</v>
          </cell>
          <cell r="F93">
            <v>13930</v>
          </cell>
        </row>
        <row r="94">
          <cell r="A94" t="str">
            <v>CP4125-27RK</v>
          </cell>
          <cell r="B94" t="str">
            <v>CP4125-27RK</v>
          </cell>
          <cell r="C94" t="str">
            <v>リペアキット</v>
          </cell>
          <cell r="D94" t="str">
            <v>未定</v>
          </cell>
          <cell r="E94">
            <v>0.7</v>
          </cell>
          <cell r="F94" t="str">
            <v>未定</v>
          </cell>
        </row>
        <row r="95">
          <cell r="A95" t="str">
            <v>CP5678-1RK</v>
          </cell>
          <cell r="B95" t="str">
            <v>CP5678-1RK</v>
          </cell>
          <cell r="C95" t="str">
            <v>リペアキット</v>
          </cell>
          <cell r="D95">
            <v>71800</v>
          </cell>
          <cell r="E95">
            <v>0.6</v>
          </cell>
          <cell r="F95">
            <v>43080</v>
          </cell>
        </row>
        <row r="98">
          <cell r="A98" t="str">
            <v>CP3125補修パーツ</v>
          </cell>
          <cell r="B98" t="str">
            <v>CP3125補修パーツ</v>
          </cell>
        </row>
        <row r="99">
          <cell r="A99" t="str">
            <v>品番</v>
          </cell>
          <cell r="B99" t="str">
            <v>品番</v>
          </cell>
          <cell r="C99" t="str">
            <v>品名</v>
          </cell>
          <cell r="D99" t="str">
            <v>定価（税別）</v>
          </cell>
          <cell r="E99" t="str">
            <v>掛率</v>
          </cell>
          <cell r="F99" t="str">
            <v>仕切</v>
          </cell>
        </row>
        <row r="100">
          <cell r="A100" t="str">
            <v>3251-821</v>
          </cell>
          <cell r="B100" t="str">
            <v>3251-821</v>
          </cell>
          <cell r="C100" t="str">
            <v>リザーバタンク</v>
          </cell>
          <cell r="D100">
            <v>20400</v>
          </cell>
          <cell r="E100">
            <v>0.6</v>
          </cell>
          <cell r="F100">
            <v>12240</v>
          </cell>
        </row>
        <row r="101">
          <cell r="A101" t="str">
            <v>3818-747</v>
          </cell>
          <cell r="B101" t="str">
            <v>3818-747</v>
          </cell>
          <cell r="C101" t="str">
            <v>ダイヤフラム （ベロウ）</v>
          </cell>
          <cell r="D101">
            <v>14400</v>
          </cell>
          <cell r="E101">
            <v>0.6</v>
          </cell>
          <cell r="F101">
            <v>8640</v>
          </cell>
        </row>
        <row r="102">
          <cell r="A102" t="str">
            <v>CP2215-101</v>
          </cell>
          <cell r="B102" t="str">
            <v>CP2215-101</v>
          </cell>
          <cell r="C102" t="str">
            <v>パッキン</v>
          </cell>
          <cell r="D102">
            <v>400</v>
          </cell>
          <cell r="E102">
            <v>0.6</v>
          </cell>
          <cell r="F102">
            <v>240</v>
          </cell>
        </row>
        <row r="103">
          <cell r="A103" t="str">
            <v>CP2623-113</v>
          </cell>
          <cell r="B103" t="str">
            <v>CP2623-113</v>
          </cell>
          <cell r="C103" t="str">
            <v>リターンスプリング</v>
          </cell>
          <cell r="D103">
            <v>3200</v>
          </cell>
          <cell r="E103">
            <v>0.6</v>
          </cell>
          <cell r="F103">
            <v>1920</v>
          </cell>
        </row>
        <row r="104">
          <cell r="A104" t="str">
            <v>CP3125-121</v>
          </cell>
          <cell r="B104" t="str">
            <v>CP3125-121</v>
          </cell>
          <cell r="C104" t="str">
            <v>スクリューアジャスター</v>
          </cell>
          <cell r="D104">
            <v>4400</v>
          </cell>
          <cell r="E104">
            <v>0.6</v>
          </cell>
          <cell r="F104">
            <v>2640</v>
          </cell>
        </row>
        <row r="105">
          <cell r="A105" t="str">
            <v>CP3125-123</v>
          </cell>
          <cell r="B105" t="str">
            <v>CP3125-123</v>
          </cell>
          <cell r="C105" t="str">
            <v>ボルト M6x1.0 首下37mm</v>
          </cell>
          <cell r="D105">
            <v>1200</v>
          </cell>
          <cell r="E105">
            <v>0.6</v>
          </cell>
          <cell r="F105">
            <v>720</v>
          </cell>
        </row>
        <row r="106">
          <cell r="A106" t="str">
            <v>CP3125-152</v>
          </cell>
          <cell r="B106" t="str">
            <v>CP3125-152</v>
          </cell>
          <cell r="C106" t="str">
            <v>Oリング</v>
          </cell>
          <cell r="D106" t="str">
            <v>未定</v>
          </cell>
          <cell r="E106">
            <v>0.6</v>
          </cell>
          <cell r="F106" t="str">
            <v>未定</v>
          </cell>
        </row>
        <row r="107">
          <cell r="A107" t="str">
            <v>CP3125-21RK</v>
          </cell>
          <cell r="B107" t="str">
            <v>CP3125-21RK</v>
          </cell>
          <cell r="C107" t="str">
            <v>リザーバタンク Assy</v>
          </cell>
          <cell r="D107">
            <v>41400</v>
          </cell>
          <cell r="E107">
            <v>0.6</v>
          </cell>
          <cell r="F107">
            <v>24840</v>
          </cell>
        </row>
        <row r="108">
          <cell r="A108" t="str">
            <v>CP3823-113</v>
          </cell>
          <cell r="B108" t="str">
            <v>CP3823-113</v>
          </cell>
          <cell r="C108" t="str">
            <v>ガイドピン</v>
          </cell>
          <cell r="D108">
            <v>5200</v>
          </cell>
          <cell r="E108">
            <v>0.6</v>
          </cell>
          <cell r="F108">
            <v>3120</v>
          </cell>
        </row>
        <row r="109">
          <cell r="A109" t="str">
            <v>CP4773-104</v>
          </cell>
          <cell r="B109" t="str">
            <v>CP4773-104</v>
          </cell>
          <cell r="C109" t="str">
            <v>タンクキャップ</v>
          </cell>
          <cell r="D109">
            <v>5400</v>
          </cell>
          <cell r="E109">
            <v>0.6</v>
          </cell>
          <cell r="F109">
            <v>3240</v>
          </cell>
        </row>
        <row r="110">
          <cell r="A110" t="str">
            <v>ME21001</v>
          </cell>
          <cell r="B110" t="str">
            <v>ME21001</v>
          </cell>
          <cell r="C110" t="str">
            <v xml:space="preserve">ナット M6x1.0 </v>
          </cell>
          <cell r="D110">
            <v>350</v>
          </cell>
          <cell r="E110">
            <v>0.6</v>
          </cell>
          <cell r="F110">
            <v>210</v>
          </cell>
        </row>
        <row r="111">
          <cell r="A111" t="str">
            <v>ME21404</v>
          </cell>
          <cell r="B111" t="str">
            <v>ME21404</v>
          </cell>
          <cell r="C111" t="str">
            <v xml:space="preserve">ナット M6x1.0 ナイロンロック付          </v>
          </cell>
          <cell r="D111">
            <v>100</v>
          </cell>
          <cell r="E111">
            <v>0.6</v>
          </cell>
          <cell r="F111">
            <v>60</v>
          </cell>
        </row>
        <row r="114">
          <cell r="A114" t="str">
            <v>CP4125補修パーツ</v>
          </cell>
          <cell r="B114" t="str">
            <v>CP4125補修パーツ</v>
          </cell>
        </row>
        <row r="115">
          <cell r="A115" t="str">
            <v>品番</v>
          </cell>
          <cell r="B115" t="str">
            <v>品番</v>
          </cell>
          <cell r="C115" t="str">
            <v>品名</v>
          </cell>
          <cell r="D115" t="str">
            <v>定価（税別）</v>
          </cell>
          <cell r="E115" t="str">
            <v>掛率</v>
          </cell>
          <cell r="F115" t="str">
            <v>仕切</v>
          </cell>
        </row>
        <row r="116">
          <cell r="A116" t="str">
            <v>CP2376-15</v>
          </cell>
          <cell r="B116" t="str">
            <v>CP2376-15</v>
          </cell>
          <cell r="C116" t="str">
            <v>インレットプッシュアダプター</v>
          </cell>
          <cell r="D116">
            <v>8200</v>
          </cell>
          <cell r="E116">
            <v>0.6</v>
          </cell>
          <cell r="F116">
            <v>4920</v>
          </cell>
        </row>
        <row r="117">
          <cell r="A117" t="str">
            <v>CP3720-173</v>
          </cell>
          <cell r="B117" t="str">
            <v>CP3720-173</v>
          </cell>
          <cell r="C117" t="str">
            <v>ブリードスクリュー M10ｘ1.0</v>
          </cell>
          <cell r="D117">
            <v>2200</v>
          </cell>
          <cell r="E117">
            <v>0.6</v>
          </cell>
          <cell r="F117">
            <v>1320</v>
          </cell>
        </row>
        <row r="118">
          <cell r="A118" t="str">
            <v>CP4125-120</v>
          </cell>
          <cell r="B118" t="str">
            <v>CP4125-120</v>
          </cell>
          <cell r="C118" t="str">
            <v>スクリュー M5x005 GRC</v>
          </cell>
          <cell r="D118">
            <v>400</v>
          </cell>
          <cell r="E118">
            <v>0.6</v>
          </cell>
          <cell r="F118">
            <v>240</v>
          </cell>
        </row>
        <row r="119">
          <cell r="A119" t="str">
            <v>CP4125-121</v>
          </cell>
          <cell r="B119" t="str">
            <v>CP4125-121</v>
          </cell>
          <cell r="C119" t="str">
            <v>ボール 4mm</v>
          </cell>
          <cell r="D119">
            <v>600</v>
          </cell>
          <cell r="E119">
            <v>0.6</v>
          </cell>
          <cell r="F119">
            <v>360</v>
          </cell>
        </row>
        <row r="120">
          <cell r="A120" t="str">
            <v>CP4125-123</v>
          </cell>
          <cell r="B120" t="str">
            <v>CP4125-123</v>
          </cell>
          <cell r="C120" t="str">
            <v>スライダー 12ｘ6ｘ3.5mm</v>
          </cell>
          <cell r="D120">
            <v>19400</v>
          </cell>
          <cell r="E120">
            <v>0.6</v>
          </cell>
          <cell r="F120">
            <v>11640</v>
          </cell>
        </row>
        <row r="121">
          <cell r="A121" t="str">
            <v>CP4125-132C</v>
          </cell>
          <cell r="B121" t="str">
            <v>CP4125-132C</v>
          </cell>
          <cell r="C121" t="str">
            <v>クランプ</v>
          </cell>
          <cell r="D121">
            <v>36000</v>
          </cell>
          <cell r="E121">
            <v>0.6</v>
          </cell>
          <cell r="F121">
            <v>21600</v>
          </cell>
        </row>
        <row r="122">
          <cell r="A122" t="str">
            <v>CP4125-134</v>
          </cell>
          <cell r="B122" t="str">
            <v>CP4125-134</v>
          </cell>
          <cell r="C122" t="str">
            <v>アジャスターホイール</v>
          </cell>
          <cell r="D122">
            <v>10200</v>
          </cell>
          <cell r="E122">
            <v>0.6</v>
          </cell>
          <cell r="F122">
            <v>6120</v>
          </cell>
        </row>
        <row r="135">
          <cell r="A135" t="str">
            <v>2026年価格表</v>
          </cell>
          <cell r="B135" t="str">
            <v>2026年価格表</v>
          </cell>
        </row>
        <row r="137">
          <cell r="A137" t="str">
            <v>ブレーキパッド</v>
          </cell>
          <cell r="B137" t="str">
            <v>ブレーキパッド</v>
          </cell>
        </row>
        <row r="139">
          <cell r="A139" t="str">
            <v>2ピストン</v>
          </cell>
          <cell r="B139" t="str">
            <v>2ピストン</v>
          </cell>
        </row>
        <row r="140">
          <cell r="A140" t="str">
            <v>品番</v>
          </cell>
          <cell r="B140" t="str">
            <v>品番</v>
          </cell>
          <cell r="C140" t="str">
            <v>品名</v>
          </cell>
          <cell r="D140" t="str">
            <v>定価（税別）</v>
          </cell>
          <cell r="E140" t="str">
            <v>掛率</v>
          </cell>
          <cell r="F140" t="str">
            <v>仕切</v>
          </cell>
        </row>
        <row r="141">
          <cell r="A141" t="str">
            <v>CP2195D38</v>
          </cell>
          <cell r="B141" t="str">
            <v>CP2195D38-APH420</v>
          </cell>
          <cell r="C141" t="str">
            <v>セラミックメタルブレーキパッド</v>
          </cell>
          <cell r="D141">
            <v>10400</v>
          </cell>
          <cell r="E141">
            <v>0.6</v>
          </cell>
          <cell r="F141">
            <v>6240</v>
          </cell>
        </row>
        <row r="142">
          <cell r="A142" t="str">
            <v>CP2195D38MTR</v>
          </cell>
          <cell r="B142" t="str">
            <v>CP2195D38-MTR</v>
          </cell>
          <cell r="C142" t="str">
            <v>カーボンメタルブレーキパッド</v>
          </cell>
          <cell r="D142">
            <v>11000</v>
          </cell>
          <cell r="E142">
            <v>0.6</v>
          </cell>
          <cell r="F142">
            <v>6600</v>
          </cell>
        </row>
        <row r="143">
          <cell r="A143" t="str">
            <v>CP2868D38RQ3</v>
          </cell>
          <cell r="B143" t="str">
            <v>CP2868D38-RQ3</v>
          </cell>
          <cell r="C143" t="str">
            <v>セラミックメタルブレーキパッド</v>
          </cell>
          <cell r="D143">
            <v>16200</v>
          </cell>
          <cell r="E143">
            <v>0.6</v>
          </cell>
          <cell r="F143">
            <v>9720</v>
          </cell>
        </row>
        <row r="144">
          <cell r="A144" t="str">
            <v>CP3696D36RQ3</v>
          </cell>
          <cell r="B144" t="str">
            <v>CP3696D36-RQ3</v>
          </cell>
          <cell r="C144" t="str">
            <v>セラミックメタルブレーキパッド</v>
          </cell>
          <cell r="D144">
            <v>25500</v>
          </cell>
          <cell r="E144">
            <v>0.6</v>
          </cell>
          <cell r="F144">
            <v>15300</v>
          </cell>
        </row>
        <row r="145">
          <cell r="A145" t="str">
            <v>CP4226D27-APH420</v>
          </cell>
          <cell r="B145" t="str">
            <v>CP4226D27-APH420</v>
          </cell>
          <cell r="C145" t="str">
            <v>セラミックメタルブレーキパッド</v>
          </cell>
          <cell r="D145">
            <v>12200</v>
          </cell>
          <cell r="E145">
            <v>0.6</v>
          </cell>
          <cell r="F145">
            <v>7320</v>
          </cell>
        </row>
        <row r="146">
          <cell r="A146" t="str">
            <v>CP4226D27-RQ3</v>
          </cell>
          <cell r="B146" t="str">
            <v>CP4226D27-RQ3</v>
          </cell>
          <cell r="C146" t="str">
            <v>セラミックメタルブレーキパッド</v>
          </cell>
          <cell r="D146">
            <v>15500</v>
          </cell>
          <cell r="E146">
            <v>0.6</v>
          </cell>
          <cell r="F146">
            <v>9300</v>
          </cell>
        </row>
        <row r="147">
          <cell r="A147" t="str">
            <v>CP4226D27-RX</v>
          </cell>
          <cell r="B147" t="str">
            <v>CP4226D27-RX</v>
          </cell>
          <cell r="C147" t="str">
            <v>シンタードメタルブレーキパッド</v>
          </cell>
          <cell r="D147">
            <v>16200</v>
          </cell>
          <cell r="E147">
            <v>0.6</v>
          </cell>
          <cell r="F147">
            <v>9720</v>
          </cell>
        </row>
        <row r="150">
          <cell r="A150" t="str">
            <v>4ピストン（当り幅34mm）</v>
          </cell>
          <cell r="B150" t="str">
            <v>4ピストン（当り幅34mm）</v>
          </cell>
        </row>
        <row r="151">
          <cell r="A151" t="str">
            <v>品番</v>
          </cell>
          <cell r="B151" t="str">
            <v>品番</v>
          </cell>
          <cell r="C151" t="str">
            <v>品名</v>
          </cell>
          <cell r="D151" t="str">
            <v>定価（税別）</v>
          </cell>
          <cell r="E151" t="str">
            <v>掛率</v>
          </cell>
          <cell r="F151" t="str">
            <v>仕切</v>
          </cell>
        </row>
        <row r="152">
          <cell r="A152" t="str">
            <v>CP4484D34MTR</v>
          </cell>
          <cell r="B152" t="str">
            <v>CP4484D34-MTR</v>
          </cell>
          <cell r="C152" t="str">
            <v>カーボンメタル</v>
          </cell>
          <cell r="D152">
            <v>13500</v>
          </cell>
          <cell r="E152">
            <v>0.6</v>
          </cell>
          <cell r="F152">
            <v>8100</v>
          </cell>
        </row>
        <row r="153">
          <cell r="A153" t="str">
            <v>CP4484D34RQ</v>
          </cell>
          <cell r="B153" t="str">
            <v>CP4484D34-RQ3</v>
          </cell>
          <cell r="C153" t="str">
            <v>セラミックメタル</v>
          </cell>
          <cell r="D153">
            <v>19200</v>
          </cell>
          <cell r="E153">
            <v>0.6</v>
          </cell>
          <cell r="F153">
            <v>11520</v>
          </cell>
        </row>
        <row r="154">
          <cell r="A154" t="str">
            <v>CP5569D34RQ3</v>
          </cell>
          <cell r="B154" t="str">
            <v>CP5569D34-RQ3</v>
          </cell>
          <cell r="C154" t="str">
            <v>セラミックメタル</v>
          </cell>
          <cell r="D154">
            <v>27000</v>
          </cell>
          <cell r="E154">
            <v>0.6</v>
          </cell>
          <cell r="F154">
            <v>16200</v>
          </cell>
        </row>
        <row r="157">
          <cell r="A157" t="str">
            <v>4ピストン（当り幅37mm）</v>
          </cell>
          <cell r="B157" t="str">
            <v>4ピストン（当り幅37mm）</v>
          </cell>
        </row>
        <row r="158">
          <cell r="A158" t="str">
            <v>品番</v>
          </cell>
          <cell r="B158" t="str">
            <v>品番</v>
          </cell>
          <cell r="C158" t="str">
            <v>品名</v>
          </cell>
          <cell r="D158" t="str">
            <v>定価（税別）</v>
          </cell>
          <cell r="E158" t="str">
            <v>掛率</v>
          </cell>
          <cell r="F158" t="str">
            <v>仕切</v>
          </cell>
        </row>
        <row r="159">
          <cell r="A159" t="str">
            <v>CP3086D37RQ3</v>
          </cell>
          <cell r="B159" t="str">
            <v>CP3086D37-RQ3</v>
          </cell>
          <cell r="C159" t="str">
            <v>セラミックメタル</v>
          </cell>
          <cell r="D159">
            <v>16200</v>
          </cell>
          <cell r="E159">
            <v>0.6</v>
          </cell>
          <cell r="F159">
            <v>9720</v>
          </cell>
        </row>
        <row r="162">
          <cell r="A162" t="str">
            <v>6ピストン</v>
          </cell>
          <cell r="B162" t="str">
            <v>6ピストン</v>
          </cell>
        </row>
        <row r="163">
          <cell r="A163" t="str">
            <v>品番</v>
          </cell>
          <cell r="B163" t="str">
            <v>品番</v>
          </cell>
          <cell r="C163" t="str">
            <v>品名</v>
          </cell>
          <cell r="D163" t="str">
            <v>定価（税別）</v>
          </cell>
          <cell r="E163" t="str">
            <v>掛率</v>
          </cell>
          <cell r="F163" t="str">
            <v>仕切</v>
          </cell>
        </row>
        <row r="164">
          <cell r="A164" t="str">
            <v>CP4466D22RQ3</v>
          </cell>
          <cell r="B164" t="str">
            <v>CP4466D22-RQ3</v>
          </cell>
          <cell r="C164" t="str">
            <v>セラミックメタルブレーキパッド</v>
          </cell>
          <cell r="D164">
            <v>23400</v>
          </cell>
          <cell r="E164">
            <v>0.6</v>
          </cell>
          <cell r="F164">
            <v>14040</v>
          </cell>
        </row>
        <row r="167">
          <cell r="A167" t="str">
            <v>その他製品</v>
          </cell>
          <cell r="B167" t="str">
            <v>その他製品</v>
          </cell>
        </row>
        <row r="169">
          <cell r="A169" t="str">
            <v>品番</v>
          </cell>
          <cell r="B169" t="str">
            <v>品番</v>
          </cell>
          <cell r="C169" t="str">
            <v>品名</v>
          </cell>
          <cell r="D169" t="str">
            <v>定価（税別）</v>
          </cell>
          <cell r="E169" t="str">
            <v>掛率</v>
          </cell>
          <cell r="F169" t="str">
            <v>仕切</v>
          </cell>
        </row>
        <row r="170">
          <cell r="A170" t="str">
            <v>3847-218</v>
          </cell>
          <cell r="B170" t="str">
            <v>3847-218</v>
          </cell>
          <cell r="C170" t="str">
            <v>キャップ</v>
          </cell>
          <cell r="D170">
            <v>4500</v>
          </cell>
          <cell r="E170">
            <v>0.6</v>
          </cell>
          <cell r="F170">
            <v>2700</v>
          </cell>
        </row>
        <row r="171">
          <cell r="A171" t="str">
            <v>CP2233-20</v>
          </cell>
          <cell r="B171" t="str">
            <v>CP2233-20</v>
          </cell>
          <cell r="C171" t="str">
            <v>レバー</v>
          </cell>
          <cell r="D171">
            <v>73000</v>
          </cell>
          <cell r="E171">
            <v>0.6</v>
          </cell>
          <cell r="F171">
            <v>43800</v>
          </cell>
        </row>
        <row r="172">
          <cell r="A172" t="str">
            <v>CP6614-102</v>
          </cell>
          <cell r="B172" t="str">
            <v>CP6614-102</v>
          </cell>
          <cell r="C172" t="str">
            <v>リザーバタンク用ホース</v>
          </cell>
          <cell r="D172">
            <v>12800</v>
          </cell>
          <cell r="E172">
            <v>0.6</v>
          </cell>
          <cell r="F172">
            <v>7680</v>
          </cell>
        </row>
        <row r="173">
          <cell r="A173" t="str">
            <v>CP6614-103</v>
          </cell>
          <cell r="B173" t="str">
            <v>CP6614-103</v>
          </cell>
          <cell r="C173" t="str">
            <v>リザーバタンク用ホース</v>
          </cell>
          <cell r="D173">
            <v>2800</v>
          </cell>
          <cell r="E173">
            <v>0.6</v>
          </cell>
          <cell r="F173">
            <v>1680</v>
          </cell>
        </row>
        <row r="174">
          <cell r="A174" t="str">
            <v>CP3600</v>
          </cell>
          <cell r="B174" t="str">
            <v>CP3600</v>
          </cell>
          <cell r="C174" t="str">
            <v>R2 レーシングブレーキフルード</v>
          </cell>
          <cell r="D174">
            <v>14800</v>
          </cell>
          <cell r="E174">
            <v>0.75</v>
          </cell>
          <cell r="F174">
            <v>11100</v>
          </cell>
        </row>
        <row r="175">
          <cell r="A175" t="str">
            <v>CP4660</v>
          </cell>
          <cell r="B175" t="str">
            <v>CP4660</v>
          </cell>
          <cell r="C175" t="str">
            <v>R3 レーシングブレーキフルード</v>
          </cell>
          <cell r="D175">
            <v>17200</v>
          </cell>
          <cell r="E175">
            <v>0.75</v>
          </cell>
          <cell r="F175">
            <v>12900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0DD46-C1CB-47C8-A040-207710266F8B}">
  <dimension ref="A1:G59"/>
  <sheetViews>
    <sheetView tabSelected="1" workbookViewId="0">
      <pane ySplit="1" topLeftCell="A2" activePane="bottomLeft" state="frozen"/>
      <selection pane="bottomLeft" activeCell="B21" sqref="B21"/>
    </sheetView>
  </sheetViews>
  <sheetFormatPr defaultRowHeight="18.75" x14ac:dyDescent="0.4"/>
  <cols>
    <col min="1" max="1" width="16.75" bestFit="1" customWidth="1"/>
    <col min="2" max="2" width="35.5" customWidth="1"/>
    <col min="3" max="3" width="15.875" style="1" bestFit="1" customWidth="1"/>
    <col min="4" max="4" width="9.875" customWidth="1"/>
    <col min="5" max="5" width="7.5" customWidth="1"/>
    <col min="6" max="7" width="11.625" style="11" customWidth="1"/>
  </cols>
  <sheetData>
    <row r="1" spans="1:7" s="2" customFormat="1" ht="36" x14ac:dyDescent="0.4">
      <c r="A1" s="7" t="s">
        <v>0</v>
      </c>
      <c r="B1" s="7" t="s">
        <v>121</v>
      </c>
      <c r="C1" s="8" t="s">
        <v>1</v>
      </c>
      <c r="D1" s="6" t="s">
        <v>118</v>
      </c>
      <c r="E1" s="7"/>
      <c r="F1" s="9" t="s">
        <v>119</v>
      </c>
      <c r="G1" s="9" t="s">
        <v>120</v>
      </c>
    </row>
    <row r="2" spans="1:7" x14ac:dyDescent="0.4">
      <c r="A2" s="3" t="s">
        <v>2</v>
      </c>
      <c r="B2" s="3" t="s">
        <v>3</v>
      </c>
      <c r="C2" s="4">
        <v>4589641247020</v>
      </c>
      <c r="D2" s="3">
        <v>15200</v>
      </c>
      <c r="E2" s="5" t="s">
        <v>122</v>
      </c>
      <c r="F2" s="10">
        <f>VLOOKUP(A2,[1]sheet1!$A$6:$F$175,4,0)</f>
        <v>20400</v>
      </c>
      <c r="G2" s="10">
        <f>F2*1.1</f>
        <v>22440</v>
      </c>
    </row>
    <row r="3" spans="1:7" x14ac:dyDescent="0.4">
      <c r="A3" s="3" t="s">
        <v>4</v>
      </c>
      <c r="B3" s="3" t="s">
        <v>5</v>
      </c>
      <c r="C3" s="4">
        <v>4589641253311</v>
      </c>
      <c r="D3" s="3">
        <v>8100</v>
      </c>
      <c r="E3" s="5" t="s">
        <v>122</v>
      </c>
      <c r="F3" s="10">
        <f>VLOOKUP(A3,[1]sheet1!$A$6:$F$175,4,0)</f>
        <v>14400</v>
      </c>
      <c r="G3" s="10">
        <f t="shared" ref="G3:G59" si="0">F3*1.1</f>
        <v>15840.000000000002</v>
      </c>
    </row>
    <row r="4" spans="1:7" x14ac:dyDescent="0.4">
      <c r="A4" s="3" t="s">
        <v>6</v>
      </c>
      <c r="B4" s="3" t="s">
        <v>7</v>
      </c>
      <c r="C4" s="4">
        <v>4589641320624</v>
      </c>
      <c r="D4" s="3">
        <v>10900</v>
      </c>
      <c r="E4" s="5" t="s">
        <v>122</v>
      </c>
      <c r="F4" s="10">
        <f>VLOOKUP(A4,[1]sheet1!$A$6:$F$175,4,0)</f>
        <v>11800</v>
      </c>
      <c r="G4" s="10">
        <f t="shared" si="0"/>
        <v>12980.000000000002</v>
      </c>
    </row>
    <row r="5" spans="1:7" x14ac:dyDescent="0.4">
      <c r="A5" s="3" t="s">
        <v>8</v>
      </c>
      <c r="B5" s="3" t="s">
        <v>9</v>
      </c>
      <c r="C5" s="4">
        <v>4589641320655</v>
      </c>
      <c r="D5" s="3">
        <v>10900</v>
      </c>
      <c r="E5" s="5" t="s">
        <v>122</v>
      </c>
      <c r="F5" s="10">
        <f>VLOOKUP(A5,[1]sheet1!$A$6:$F$175,4,0)</f>
        <v>11800</v>
      </c>
      <c r="G5" s="10">
        <f t="shared" si="0"/>
        <v>12980.000000000002</v>
      </c>
    </row>
    <row r="6" spans="1:7" x14ac:dyDescent="0.4">
      <c r="A6" s="3" t="s">
        <v>10</v>
      </c>
      <c r="B6" s="3" t="s">
        <v>11</v>
      </c>
      <c r="C6" s="4">
        <v>4589641320662</v>
      </c>
      <c r="D6" s="3">
        <v>9600</v>
      </c>
      <c r="E6" s="5" t="s">
        <v>122</v>
      </c>
      <c r="F6" s="10">
        <f>VLOOKUP(A6,[1]sheet1!$A$6:$F$175,4,0)</f>
        <v>10400</v>
      </c>
      <c r="G6" s="10">
        <f t="shared" si="0"/>
        <v>11440.000000000002</v>
      </c>
    </row>
    <row r="7" spans="1:7" x14ac:dyDescent="0.4">
      <c r="A7" s="3" t="s">
        <v>12</v>
      </c>
      <c r="B7" s="3" t="s">
        <v>13</v>
      </c>
      <c r="C7" s="4">
        <v>4589641320723</v>
      </c>
      <c r="D7" s="3">
        <v>4700</v>
      </c>
      <c r="E7" s="5" t="s">
        <v>122</v>
      </c>
      <c r="F7" s="10">
        <f>VLOOKUP(A7,[1]sheet1!$A$6:$F$175,4,0)</f>
        <v>5000</v>
      </c>
      <c r="G7" s="10">
        <f t="shared" si="0"/>
        <v>5500</v>
      </c>
    </row>
    <row r="8" spans="1:7" x14ac:dyDescent="0.4">
      <c r="A8" s="3" t="s">
        <v>14</v>
      </c>
      <c r="B8" s="3" t="s">
        <v>15</v>
      </c>
      <c r="C8" s="4">
        <v>4589641320754</v>
      </c>
      <c r="D8" s="3">
        <v>7600</v>
      </c>
      <c r="E8" s="5" t="s">
        <v>122</v>
      </c>
      <c r="F8" s="10">
        <f>VLOOKUP(A8,[1]sheet1!$A$6:$F$175,4,0)</f>
        <v>8200</v>
      </c>
      <c r="G8" s="10">
        <f t="shared" si="0"/>
        <v>9020</v>
      </c>
    </row>
    <row r="9" spans="1:7" x14ac:dyDescent="0.4">
      <c r="A9" s="3" t="s">
        <v>16</v>
      </c>
      <c r="B9" s="3" t="s">
        <v>17</v>
      </c>
      <c r="C9" s="4">
        <v>4589641320785</v>
      </c>
      <c r="D9" s="3">
        <v>350</v>
      </c>
      <c r="E9" s="5" t="s">
        <v>122</v>
      </c>
      <c r="F9" s="10">
        <f>VLOOKUP(A9,[1]sheet1!$A$6:$F$175,4,0)</f>
        <v>400</v>
      </c>
      <c r="G9" s="10">
        <f t="shared" si="0"/>
        <v>440.00000000000006</v>
      </c>
    </row>
    <row r="10" spans="1:7" x14ac:dyDescent="0.4">
      <c r="A10" s="3" t="s">
        <v>18</v>
      </c>
      <c r="B10" s="3" t="s">
        <v>19</v>
      </c>
      <c r="C10" s="4">
        <v>4589641320808</v>
      </c>
      <c r="D10" s="3">
        <v>5600</v>
      </c>
      <c r="E10" s="5" t="s">
        <v>122</v>
      </c>
      <c r="F10" s="10">
        <f>VLOOKUP(A10,[1]sheet1!$A$6:$F$175,4,0)</f>
        <v>6200</v>
      </c>
      <c r="G10" s="10">
        <f t="shared" si="0"/>
        <v>6820.0000000000009</v>
      </c>
    </row>
    <row r="11" spans="1:7" x14ac:dyDescent="0.4">
      <c r="A11" s="3" t="s">
        <v>20</v>
      </c>
      <c r="B11" s="3" t="s">
        <v>21</v>
      </c>
      <c r="C11" s="4">
        <v>4589641320815</v>
      </c>
      <c r="D11" s="3">
        <v>3000</v>
      </c>
      <c r="E11" s="5" t="s">
        <v>122</v>
      </c>
      <c r="F11" s="10">
        <f>VLOOKUP(A11,[1]sheet1!$A$6:$F$175,4,0)</f>
        <v>3200</v>
      </c>
      <c r="G11" s="10">
        <f t="shared" si="0"/>
        <v>3520.0000000000005</v>
      </c>
    </row>
    <row r="12" spans="1:7" x14ac:dyDescent="0.4">
      <c r="A12" s="3" t="s">
        <v>22</v>
      </c>
      <c r="B12" s="3" t="s">
        <v>23</v>
      </c>
      <c r="C12" s="4">
        <v>4589641320877</v>
      </c>
      <c r="D12" s="3">
        <v>1700</v>
      </c>
      <c r="E12" s="5" t="s">
        <v>122</v>
      </c>
      <c r="F12" s="10">
        <f>VLOOKUP(A12,[1]sheet1!$A$6:$F$175,4,0)</f>
        <v>1900</v>
      </c>
      <c r="G12" s="10">
        <f t="shared" si="0"/>
        <v>2090</v>
      </c>
    </row>
    <row r="13" spans="1:7" x14ac:dyDescent="0.4">
      <c r="A13" s="3" t="s">
        <v>116</v>
      </c>
      <c r="B13" s="3" t="s">
        <v>24</v>
      </c>
      <c r="C13" s="4">
        <v>4589641320884</v>
      </c>
      <c r="D13" s="3">
        <v>93000</v>
      </c>
      <c r="E13" s="5" t="s">
        <v>122</v>
      </c>
      <c r="F13" s="10">
        <f>VLOOKUP(A13,[1]sheet1!$A$6:$F$175,4,0)</f>
        <v>100000</v>
      </c>
      <c r="G13" s="10">
        <f t="shared" si="0"/>
        <v>110000.00000000001</v>
      </c>
    </row>
    <row r="14" spans="1:7" x14ac:dyDescent="0.4">
      <c r="A14" s="3" t="s">
        <v>25</v>
      </c>
      <c r="B14" s="3" t="s">
        <v>26</v>
      </c>
      <c r="C14" s="4">
        <v>4589641358412</v>
      </c>
      <c r="D14" s="3">
        <v>14000</v>
      </c>
      <c r="E14" s="5" t="s">
        <v>122</v>
      </c>
      <c r="F14" s="10">
        <v>15000</v>
      </c>
      <c r="G14" s="10">
        <f t="shared" si="0"/>
        <v>16500</v>
      </c>
    </row>
    <row r="15" spans="1:7" x14ac:dyDescent="0.4">
      <c r="A15" s="3" t="s">
        <v>27</v>
      </c>
      <c r="B15" s="3" t="s">
        <v>28</v>
      </c>
      <c r="C15" s="4">
        <v>4589641320891</v>
      </c>
      <c r="D15" s="3">
        <v>15000</v>
      </c>
      <c r="E15" s="5" t="s">
        <v>122</v>
      </c>
      <c r="F15" s="10">
        <f>VLOOKUP(A15,[1]sheet1!$A$6:$F$175,4,0)</f>
        <v>16200</v>
      </c>
      <c r="G15" s="10">
        <f t="shared" si="0"/>
        <v>17820</v>
      </c>
    </row>
    <row r="16" spans="1:7" x14ac:dyDescent="0.4">
      <c r="A16" s="3" t="s">
        <v>29</v>
      </c>
      <c r="B16" s="3" t="s">
        <v>30</v>
      </c>
      <c r="C16" s="4">
        <v>4589641320914</v>
      </c>
      <c r="D16" s="3">
        <v>19000</v>
      </c>
      <c r="E16" s="5" t="s">
        <v>122</v>
      </c>
      <c r="F16" s="10">
        <f>VLOOKUP(A16,[1]sheet1!$A$6:$F$175,4,0)</f>
        <v>20600</v>
      </c>
      <c r="G16" s="10">
        <f t="shared" si="0"/>
        <v>22660.000000000004</v>
      </c>
    </row>
    <row r="17" spans="1:7" x14ac:dyDescent="0.4">
      <c r="A17" s="3" t="s">
        <v>31</v>
      </c>
      <c r="B17" s="3" t="s">
        <v>32</v>
      </c>
      <c r="C17" s="4">
        <v>4589641320945</v>
      </c>
      <c r="D17" s="3">
        <v>13000</v>
      </c>
      <c r="E17" s="5" t="s">
        <v>122</v>
      </c>
      <c r="F17" s="10">
        <f>VLOOKUP(A17,[1]sheet1!$A$6:$F$175,4,0)</f>
        <v>14200</v>
      </c>
      <c r="G17" s="10">
        <f t="shared" si="0"/>
        <v>15620.000000000002</v>
      </c>
    </row>
    <row r="18" spans="1:7" x14ac:dyDescent="0.4">
      <c r="A18" s="3" t="s">
        <v>33</v>
      </c>
      <c r="B18" s="3" t="s">
        <v>34</v>
      </c>
      <c r="C18" s="4">
        <v>4589641320952</v>
      </c>
      <c r="D18" s="3">
        <v>9500</v>
      </c>
      <c r="E18" s="5" t="s">
        <v>122</v>
      </c>
      <c r="F18" s="10">
        <f>VLOOKUP(A18,[1]sheet1!$A$6:$F$175,4,0)</f>
        <v>10200</v>
      </c>
      <c r="G18" s="10">
        <f t="shared" si="0"/>
        <v>11220</v>
      </c>
    </row>
    <row r="19" spans="1:7" x14ac:dyDescent="0.4">
      <c r="A19" s="3" t="s">
        <v>35</v>
      </c>
      <c r="B19" s="3" t="s">
        <v>36</v>
      </c>
      <c r="C19" s="4">
        <v>4589641320969</v>
      </c>
      <c r="D19" s="3">
        <v>15000</v>
      </c>
      <c r="E19" s="5" t="s">
        <v>122</v>
      </c>
      <c r="F19" s="10">
        <f>VLOOKUP(A19,[1]sheet1!$A$6:$F$175,4,0)</f>
        <v>16200</v>
      </c>
      <c r="G19" s="10">
        <f t="shared" si="0"/>
        <v>17820</v>
      </c>
    </row>
    <row r="20" spans="1:7" x14ac:dyDescent="0.4">
      <c r="A20" s="3" t="s">
        <v>37</v>
      </c>
      <c r="B20" s="3" t="s">
        <v>38</v>
      </c>
      <c r="C20" s="4">
        <v>4589641321218</v>
      </c>
      <c r="D20" s="3">
        <v>127000</v>
      </c>
      <c r="E20" s="5" t="s">
        <v>122</v>
      </c>
      <c r="F20" s="10">
        <f>VLOOKUP(A20,[1]sheet1!$A$6:$F$175,4,0)</f>
        <v>177000</v>
      </c>
      <c r="G20" s="10">
        <f t="shared" si="0"/>
        <v>194700.00000000003</v>
      </c>
    </row>
    <row r="21" spans="1:7" x14ac:dyDescent="0.4">
      <c r="A21" s="3" t="s">
        <v>39</v>
      </c>
      <c r="B21" s="3" t="s">
        <v>40</v>
      </c>
      <c r="C21" s="4">
        <v>4589641321225</v>
      </c>
      <c r="D21" s="3">
        <v>31400</v>
      </c>
      <c r="E21" s="5" t="s">
        <v>122</v>
      </c>
      <c r="F21" s="10">
        <f>VLOOKUP(A21,[1]sheet1!$A$6:$F$175,4,0)</f>
        <v>41400</v>
      </c>
      <c r="G21" s="10">
        <f t="shared" si="0"/>
        <v>45540.000000000007</v>
      </c>
    </row>
    <row r="22" spans="1:7" x14ac:dyDescent="0.4">
      <c r="A22" s="3" t="s">
        <v>41</v>
      </c>
      <c r="B22" s="3" t="s">
        <v>42</v>
      </c>
      <c r="C22" s="4">
        <v>4589641321232</v>
      </c>
      <c r="D22" s="3">
        <v>11400</v>
      </c>
      <c r="E22" s="5" t="s">
        <v>122</v>
      </c>
      <c r="F22" s="10">
        <f>VLOOKUP(A22,[1]sheet1!$A$6:$F$175,4,0)</f>
        <v>12200</v>
      </c>
      <c r="G22" s="10">
        <f t="shared" si="0"/>
        <v>13420.000000000002</v>
      </c>
    </row>
    <row r="23" spans="1:7" x14ac:dyDescent="0.4">
      <c r="A23" s="3" t="s">
        <v>43</v>
      </c>
      <c r="B23" s="3" t="s">
        <v>44</v>
      </c>
      <c r="C23" s="4">
        <v>4589641321249</v>
      </c>
      <c r="D23" s="3">
        <v>11000</v>
      </c>
      <c r="E23" s="5" t="s">
        <v>122</v>
      </c>
      <c r="F23" s="10">
        <f>VLOOKUP(A23,[1]sheet1!$A$6:$F$175,4,0)</f>
        <v>11900</v>
      </c>
      <c r="G23" s="10">
        <f t="shared" si="0"/>
        <v>13090.000000000002</v>
      </c>
    </row>
    <row r="24" spans="1:7" x14ac:dyDescent="0.4">
      <c r="A24" s="3" t="s">
        <v>45</v>
      </c>
      <c r="B24" s="3" t="s">
        <v>46</v>
      </c>
      <c r="C24" s="4">
        <v>4589641321256</v>
      </c>
      <c r="D24" s="3">
        <v>36400</v>
      </c>
      <c r="E24" s="5" t="s">
        <v>122</v>
      </c>
      <c r="F24" s="10">
        <f>VLOOKUP(A24,[1]sheet1!$A$6:$F$175,4,0)</f>
        <v>39200</v>
      </c>
      <c r="G24" s="10">
        <f t="shared" si="0"/>
        <v>43120</v>
      </c>
    </row>
    <row r="25" spans="1:7" x14ac:dyDescent="0.4">
      <c r="A25" s="3" t="s">
        <v>47</v>
      </c>
      <c r="B25" s="3" t="s">
        <v>48</v>
      </c>
      <c r="C25" s="4">
        <v>4589641321263</v>
      </c>
      <c r="D25" s="3">
        <v>28400</v>
      </c>
      <c r="E25" s="5" t="s">
        <v>122</v>
      </c>
      <c r="F25" s="10">
        <f>VLOOKUP(A25,[1]sheet1!$A$6:$F$175,4,0)</f>
        <v>47400</v>
      </c>
      <c r="G25" s="10">
        <f t="shared" si="0"/>
        <v>52140.000000000007</v>
      </c>
    </row>
    <row r="26" spans="1:7" x14ac:dyDescent="0.4">
      <c r="A26" s="3" t="s">
        <v>49</v>
      </c>
      <c r="B26" s="3" t="s">
        <v>50</v>
      </c>
      <c r="C26" s="4">
        <v>4589641321270</v>
      </c>
      <c r="D26" s="3">
        <v>14000</v>
      </c>
      <c r="E26" s="5" t="s">
        <v>122</v>
      </c>
      <c r="F26" s="10">
        <f>VLOOKUP(A26,[1]sheet1!$A$6:$F$175,4,0)</f>
        <v>15200</v>
      </c>
      <c r="G26" s="10">
        <f t="shared" si="0"/>
        <v>16720</v>
      </c>
    </row>
    <row r="27" spans="1:7" x14ac:dyDescent="0.4">
      <c r="A27" s="3" t="s">
        <v>51</v>
      </c>
      <c r="B27" s="3" t="s">
        <v>52</v>
      </c>
      <c r="C27" s="4">
        <v>4589641321331</v>
      </c>
      <c r="D27" s="3">
        <v>13000</v>
      </c>
      <c r="E27" s="5" t="s">
        <v>122</v>
      </c>
      <c r="F27" s="10">
        <f>VLOOKUP(A27,[1]sheet1!$A$6:$F$175,4,0)</f>
        <v>14200</v>
      </c>
      <c r="G27" s="10">
        <f t="shared" si="0"/>
        <v>15620.000000000002</v>
      </c>
    </row>
    <row r="28" spans="1:7" x14ac:dyDescent="0.4">
      <c r="A28" s="3" t="s">
        <v>53</v>
      </c>
      <c r="B28" s="3" t="s">
        <v>54</v>
      </c>
      <c r="C28" s="4">
        <v>4589641321348</v>
      </c>
      <c r="D28" s="3">
        <v>10400</v>
      </c>
      <c r="E28" s="5" t="s">
        <v>122</v>
      </c>
      <c r="F28" s="10">
        <f>VLOOKUP(A28,[1]sheet1!$A$6:$F$175,4,0)</f>
        <v>11000</v>
      </c>
      <c r="G28" s="10">
        <f t="shared" si="0"/>
        <v>12100.000000000002</v>
      </c>
    </row>
    <row r="29" spans="1:7" x14ac:dyDescent="0.4">
      <c r="A29" s="3" t="s">
        <v>55</v>
      </c>
      <c r="B29" s="3" t="s">
        <v>56</v>
      </c>
      <c r="C29" s="4">
        <v>4589641321355</v>
      </c>
      <c r="D29" s="3">
        <v>94000</v>
      </c>
      <c r="E29" s="5" t="s">
        <v>122</v>
      </c>
      <c r="F29" s="10">
        <f>VLOOKUP(A29,[1]sheet1!$A$6:$F$175,4,0)</f>
        <v>101000</v>
      </c>
      <c r="G29" s="10">
        <f t="shared" si="0"/>
        <v>111100.00000000001</v>
      </c>
    </row>
    <row r="30" spans="1:7" x14ac:dyDescent="0.4">
      <c r="A30" s="3" t="s">
        <v>57</v>
      </c>
      <c r="B30" s="3" t="s">
        <v>58</v>
      </c>
      <c r="C30" s="4">
        <v>4589641321379</v>
      </c>
      <c r="D30" s="3">
        <v>19400</v>
      </c>
      <c r="E30" s="5" t="s">
        <v>122</v>
      </c>
      <c r="F30" s="10">
        <f>VLOOKUP(A30,[1]sheet1!$A$6:$F$175,4,0)</f>
        <v>20900</v>
      </c>
      <c r="G30" s="10">
        <f t="shared" si="0"/>
        <v>22990.000000000004</v>
      </c>
    </row>
    <row r="31" spans="1:7" x14ac:dyDescent="0.4">
      <c r="A31" s="3" t="s">
        <v>59</v>
      </c>
      <c r="B31" s="3" t="s">
        <v>60</v>
      </c>
      <c r="C31" s="4">
        <v>4589641321423</v>
      </c>
      <c r="D31" s="3">
        <v>144000</v>
      </c>
      <c r="E31" s="5" t="s">
        <v>122</v>
      </c>
      <c r="F31" s="10">
        <f>VLOOKUP(A31,[1]sheet1!$A$6:$F$175,4,0)</f>
        <v>155000</v>
      </c>
      <c r="G31" s="10">
        <f t="shared" si="0"/>
        <v>170500</v>
      </c>
    </row>
    <row r="32" spans="1:7" x14ac:dyDescent="0.4">
      <c r="A32" s="3" t="s">
        <v>61</v>
      </c>
      <c r="B32" s="3" t="s">
        <v>62</v>
      </c>
      <c r="C32" s="4">
        <v>4589641321447</v>
      </c>
      <c r="D32" s="3">
        <v>4700</v>
      </c>
      <c r="E32" s="5" t="s">
        <v>122</v>
      </c>
      <c r="F32" s="10">
        <f>VLOOKUP(A32,[1]sheet1!$A$6:$F$175,4,0)</f>
        <v>5200</v>
      </c>
      <c r="G32" s="10">
        <f t="shared" si="0"/>
        <v>5720.0000000000009</v>
      </c>
    </row>
    <row r="33" spans="1:7" x14ac:dyDescent="0.4">
      <c r="A33" s="3" t="s">
        <v>63</v>
      </c>
      <c r="B33" s="3" t="s">
        <v>64</v>
      </c>
      <c r="C33" s="4">
        <v>4589641321508</v>
      </c>
      <c r="D33" s="3">
        <v>300</v>
      </c>
      <c r="E33" s="5" t="s">
        <v>122</v>
      </c>
      <c r="F33" s="10">
        <f>VLOOKUP(A33,[1]sheet1!$A$6:$F$175,4,0)</f>
        <v>400</v>
      </c>
      <c r="G33" s="10">
        <f t="shared" si="0"/>
        <v>440.00000000000006</v>
      </c>
    </row>
    <row r="34" spans="1:7" x14ac:dyDescent="0.4">
      <c r="A34" s="3" t="s">
        <v>65</v>
      </c>
      <c r="B34" s="3" t="s">
        <v>66</v>
      </c>
      <c r="C34" s="4">
        <v>4589641321515</v>
      </c>
      <c r="D34" s="3">
        <v>500</v>
      </c>
      <c r="E34" s="5" t="s">
        <v>122</v>
      </c>
      <c r="F34" s="10">
        <f>VLOOKUP(A34,[1]sheet1!$A$6:$F$175,4,0)</f>
        <v>600</v>
      </c>
      <c r="G34" s="10">
        <f t="shared" si="0"/>
        <v>660</v>
      </c>
    </row>
    <row r="35" spans="1:7" x14ac:dyDescent="0.4">
      <c r="A35" s="3" t="s">
        <v>67</v>
      </c>
      <c r="B35" s="3" t="s">
        <v>68</v>
      </c>
      <c r="C35" s="4">
        <v>4589641321539</v>
      </c>
      <c r="D35" s="3">
        <v>18000</v>
      </c>
      <c r="E35" s="5" t="s">
        <v>122</v>
      </c>
      <c r="F35" s="10">
        <f>VLOOKUP(A35,[1]sheet1!$A$6:$F$175,4,0)</f>
        <v>19400</v>
      </c>
      <c r="G35" s="10">
        <f t="shared" si="0"/>
        <v>21340</v>
      </c>
    </row>
    <row r="36" spans="1:7" x14ac:dyDescent="0.4">
      <c r="A36" s="3" t="s">
        <v>69</v>
      </c>
      <c r="B36" s="3" t="s">
        <v>70</v>
      </c>
      <c r="C36" s="4">
        <v>4589641321591</v>
      </c>
      <c r="D36" s="3">
        <v>9500</v>
      </c>
      <c r="E36" s="5" t="s">
        <v>122</v>
      </c>
      <c r="F36" s="10">
        <f>VLOOKUP(A36,[1]sheet1!$A$6:$F$175,4,0)</f>
        <v>10200</v>
      </c>
      <c r="G36" s="10">
        <f t="shared" si="0"/>
        <v>11220</v>
      </c>
    </row>
    <row r="37" spans="1:7" x14ac:dyDescent="0.4">
      <c r="A37" s="3" t="s">
        <v>117</v>
      </c>
      <c r="B37" s="3" t="s">
        <v>71</v>
      </c>
      <c r="C37" s="4">
        <v>4589641321676</v>
      </c>
      <c r="D37" s="3">
        <v>400000</v>
      </c>
      <c r="E37" s="5" t="s">
        <v>122</v>
      </c>
      <c r="F37" s="10">
        <f>VLOOKUP(A37,[1]sheet1!$A$6:$F$175,4,0)</f>
        <v>306000</v>
      </c>
      <c r="G37" s="10">
        <f t="shared" si="0"/>
        <v>336600</v>
      </c>
    </row>
    <row r="38" spans="1:7" x14ac:dyDescent="0.4">
      <c r="A38" s="3" t="s">
        <v>72</v>
      </c>
      <c r="B38" s="3" t="s">
        <v>73</v>
      </c>
      <c r="C38" s="4">
        <v>4589641321683</v>
      </c>
      <c r="D38" s="3">
        <v>18500</v>
      </c>
      <c r="E38" s="5" t="s">
        <v>122</v>
      </c>
      <c r="F38" s="10">
        <f>VLOOKUP(A38,[1]sheet1!$A$6:$F$175,4,0)</f>
        <v>19900</v>
      </c>
      <c r="G38" s="10">
        <f t="shared" si="0"/>
        <v>21890</v>
      </c>
    </row>
    <row r="39" spans="1:7" x14ac:dyDescent="0.4">
      <c r="A39" s="3" t="s">
        <v>74</v>
      </c>
      <c r="B39" s="3" t="s">
        <v>75</v>
      </c>
      <c r="C39" s="4">
        <v>4589641321690</v>
      </c>
      <c r="D39" s="3">
        <v>245000</v>
      </c>
      <c r="E39" s="5" t="s">
        <v>122</v>
      </c>
      <c r="F39" s="10">
        <f>VLOOKUP(A39,[1]sheet1!$A$6:$F$175,4,0)</f>
        <v>306000</v>
      </c>
      <c r="G39" s="10">
        <f t="shared" si="0"/>
        <v>336600</v>
      </c>
    </row>
    <row r="40" spans="1:7" x14ac:dyDescent="0.4">
      <c r="A40" s="3" t="s">
        <v>76</v>
      </c>
      <c r="B40" s="3" t="s">
        <v>77</v>
      </c>
      <c r="C40" s="4">
        <v>4589641321744</v>
      </c>
      <c r="D40" s="3">
        <v>15500</v>
      </c>
      <c r="E40" s="5" t="s">
        <v>122</v>
      </c>
      <c r="F40" s="10">
        <f>VLOOKUP(A40,[1]sheet1!$A$6:$F$175,4,0)</f>
        <v>16800</v>
      </c>
      <c r="G40" s="10">
        <f t="shared" si="0"/>
        <v>18480</v>
      </c>
    </row>
    <row r="41" spans="1:7" x14ac:dyDescent="0.4">
      <c r="A41" s="3" t="s">
        <v>78</v>
      </c>
      <c r="B41" s="3" t="s">
        <v>79</v>
      </c>
      <c r="C41" s="4">
        <v>4589641321751</v>
      </c>
      <c r="D41" s="3">
        <v>5800</v>
      </c>
      <c r="E41" s="5" t="s">
        <v>122</v>
      </c>
      <c r="F41" s="10">
        <f>VLOOKUP(A41,[1]sheet1!$A$6:$F$175,4,0)</f>
        <v>6400</v>
      </c>
      <c r="G41" s="10">
        <f t="shared" si="0"/>
        <v>7040.0000000000009</v>
      </c>
    </row>
    <row r="42" spans="1:7" x14ac:dyDescent="0.4">
      <c r="A42" s="3" t="s">
        <v>80</v>
      </c>
      <c r="B42" s="3" t="s">
        <v>81</v>
      </c>
      <c r="C42" s="4">
        <v>4589641321768</v>
      </c>
      <c r="D42" s="3">
        <v>135000</v>
      </c>
      <c r="E42" s="5" t="s">
        <v>122</v>
      </c>
      <c r="F42" s="10">
        <f>VLOOKUP(A42,[1]sheet1!$A$6:$F$175,4,0)</f>
        <v>141000</v>
      </c>
      <c r="G42" s="10">
        <f t="shared" si="0"/>
        <v>155100</v>
      </c>
    </row>
    <row r="43" spans="1:7" x14ac:dyDescent="0.4">
      <c r="A43" s="3" t="s">
        <v>82</v>
      </c>
      <c r="B43" s="3" t="s">
        <v>83</v>
      </c>
      <c r="C43" s="4">
        <v>4589641321775</v>
      </c>
      <c r="D43" s="3">
        <v>15000</v>
      </c>
      <c r="E43" s="5" t="s">
        <v>122</v>
      </c>
      <c r="F43" s="10">
        <f>VLOOKUP(A43,[1]sheet1!$A$6:$F$175,4,0)</f>
        <v>16200</v>
      </c>
      <c r="G43" s="10">
        <f t="shared" si="0"/>
        <v>17820</v>
      </c>
    </row>
    <row r="44" spans="1:7" x14ac:dyDescent="0.4">
      <c r="A44" s="3" t="s">
        <v>84</v>
      </c>
      <c r="B44" s="3" t="s">
        <v>85</v>
      </c>
      <c r="C44" s="4">
        <v>4589641321782</v>
      </c>
      <c r="D44" s="3">
        <v>235000</v>
      </c>
      <c r="E44" s="5" t="s">
        <v>122</v>
      </c>
      <c r="F44" s="10">
        <f>VLOOKUP(A44,[1]sheet1!$A$6:$F$175,4,0)</f>
        <v>254000</v>
      </c>
      <c r="G44" s="10">
        <f t="shared" si="0"/>
        <v>279400</v>
      </c>
    </row>
    <row r="45" spans="1:7" x14ac:dyDescent="0.4">
      <c r="A45" s="3" t="s">
        <v>86</v>
      </c>
      <c r="B45" s="3" t="s">
        <v>87</v>
      </c>
      <c r="C45" s="4">
        <v>4589641321799</v>
      </c>
      <c r="D45" s="3">
        <v>21600</v>
      </c>
      <c r="E45" s="5" t="s">
        <v>122</v>
      </c>
      <c r="F45" s="10">
        <f>VLOOKUP(A45,[1]sheet1!$A$6:$F$175,4,0)</f>
        <v>23400</v>
      </c>
      <c r="G45" s="10">
        <f t="shared" si="0"/>
        <v>25740.000000000004</v>
      </c>
    </row>
    <row r="46" spans="1:7" x14ac:dyDescent="0.4">
      <c r="A46" s="3" t="s">
        <v>88</v>
      </c>
      <c r="B46" s="3" t="s">
        <v>89</v>
      </c>
      <c r="C46" s="4">
        <v>4589641321829</v>
      </c>
      <c r="D46" s="3">
        <v>9200</v>
      </c>
      <c r="E46" s="5" t="s">
        <v>122</v>
      </c>
      <c r="F46" s="10">
        <f>VLOOKUP(A46,[1]sheet1!$A$6:$F$175,4,0)</f>
        <v>9900</v>
      </c>
      <c r="G46" s="10">
        <f t="shared" si="0"/>
        <v>10890</v>
      </c>
    </row>
    <row r="47" spans="1:7" x14ac:dyDescent="0.4">
      <c r="A47" s="3" t="s">
        <v>90</v>
      </c>
      <c r="B47" s="3" t="s">
        <v>91</v>
      </c>
      <c r="C47" s="4">
        <v>4589641321843</v>
      </c>
      <c r="D47" s="3">
        <v>17900</v>
      </c>
      <c r="E47" s="5" t="s">
        <v>122</v>
      </c>
      <c r="F47" s="10">
        <f>VLOOKUP(A47,[1]sheet1!$A$6:$F$175,4,0)</f>
        <v>19200</v>
      </c>
      <c r="G47" s="10">
        <f t="shared" si="0"/>
        <v>21120</v>
      </c>
    </row>
    <row r="48" spans="1:7" x14ac:dyDescent="0.4">
      <c r="A48" s="3" t="s">
        <v>92</v>
      </c>
      <c r="B48" s="3" t="s">
        <v>93</v>
      </c>
      <c r="C48" s="4">
        <v>4589641321898</v>
      </c>
      <c r="D48" s="3">
        <v>9400</v>
      </c>
      <c r="E48" s="5" t="s">
        <v>122</v>
      </c>
      <c r="F48" s="10">
        <f>VLOOKUP(A48,[1]sheet1!$A$6:$F$175,4,0)</f>
        <v>10000</v>
      </c>
      <c r="G48" s="10">
        <f t="shared" si="0"/>
        <v>11000</v>
      </c>
    </row>
    <row r="49" spans="1:7" x14ac:dyDescent="0.4">
      <c r="A49" s="3" t="s">
        <v>94</v>
      </c>
      <c r="B49" s="3" t="s">
        <v>95</v>
      </c>
      <c r="C49" s="4">
        <v>4589641321911</v>
      </c>
      <c r="D49" s="3">
        <v>26500</v>
      </c>
      <c r="E49" s="5" t="s">
        <v>122</v>
      </c>
      <c r="F49" s="10">
        <f>VLOOKUP(A49,[1]sheet1!$A$6:$F$175,4,0)</f>
        <v>28500</v>
      </c>
      <c r="G49" s="10">
        <f t="shared" si="0"/>
        <v>31350.000000000004</v>
      </c>
    </row>
    <row r="50" spans="1:7" x14ac:dyDescent="0.4">
      <c r="A50" s="3" t="s">
        <v>96</v>
      </c>
      <c r="B50" s="3" t="s">
        <v>97</v>
      </c>
      <c r="C50" s="4">
        <v>4589641321928</v>
      </c>
      <c r="D50" s="3">
        <v>17900</v>
      </c>
      <c r="E50" s="5" t="s">
        <v>122</v>
      </c>
      <c r="F50" s="10">
        <f>VLOOKUP(A50,[1]sheet1!$A$6:$F$175,4,0)</f>
        <v>19400</v>
      </c>
      <c r="G50" s="10">
        <f t="shared" si="0"/>
        <v>21340</v>
      </c>
    </row>
    <row r="51" spans="1:7" x14ac:dyDescent="0.4">
      <c r="A51" s="3" t="s">
        <v>98</v>
      </c>
      <c r="B51" s="3" t="s">
        <v>99</v>
      </c>
      <c r="C51" s="4">
        <v>4589641321935</v>
      </c>
      <c r="D51" s="3">
        <v>17900</v>
      </c>
      <c r="E51" s="5" t="s">
        <v>122</v>
      </c>
      <c r="F51" s="10">
        <f>VLOOKUP(A51,[1]sheet1!$A$6:$F$175,4,0)</f>
        <v>19400</v>
      </c>
      <c r="G51" s="10">
        <f t="shared" si="0"/>
        <v>21340</v>
      </c>
    </row>
    <row r="52" spans="1:7" x14ac:dyDescent="0.4">
      <c r="A52" s="3" t="s">
        <v>100</v>
      </c>
      <c r="B52" s="3" t="s">
        <v>101</v>
      </c>
      <c r="C52" s="4">
        <v>4589641321942</v>
      </c>
      <c r="D52" s="3">
        <v>17900</v>
      </c>
      <c r="E52" s="5" t="s">
        <v>122</v>
      </c>
      <c r="F52" s="10">
        <f>VLOOKUP(A52,[1]sheet1!$A$6:$F$175,4,0)</f>
        <v>19400</v>
      </c>
      <c r="G52" s="10">
        <f t="shared" si="0"/>
        <v>21340</v>
      </c>
    </row>
    <row r="53" spans="1:7" x14ac:dyDescent="0.4">
      <c r="A53" s="3" t="s">
        <v>102</v>
      </c>
      <c r="B53" s="3" t="s">
        <v>103</v>
      </c>
      <c r="C53" s="4">
        <v>4589641321973</v>
      </c>
      <c r="D53" s="3">
        <v>9400</v>
      </c>
      <c r="E53" s="5" t="s">
        <v>122</v>
      </c>
      <c r="F53" s="10">
        <f>VLOOKUP(A53,[1]sheet1!$A$6:$F$175,4,0)</f>
        <v>10000</v>
      </c>
      <c r="G53" s="10">
        <f t="shared" si="0"/>
        <v>11000</v>
      </c>
    </row>
    <row r="54" spans="1:7" x14ac:dyDescent="0.4">
      <c r="A54" s="3" t="s">
        <v>104</v>
      </c>
      <c r="B54" s="3" t="s">
        <v>105</v>
      </c>
      <c r="C54" s="4">
        <v>4589641321980</v>
      </c>
      <c r="D54" s="3">
        <v>54000</v>
      </c>
      <c r="E54" s="5" t="s">
        <v>122</v>
      </c>
      <c r="F54" s="10">
        <f>VLOOKUP(A54,[1]sheet1!$A$6:$F$175,4,0)</f>
        <v>58200</v>
      </c>
      <c r="G54" s="10">
        <f t="shared" si="0"/>
        <v>64020.000000000007</v>
      </c>
    </row>
    <row r="55" spans="1:7" x14ac:dyDescent="0.4">
      <c r="A55" s="3" t="s">
        <v>106</v>
      </c>
      <c r="B55" s="3" t="s">
        <v>107</v>
      </c>
      <c r="C55" s="4">
        <v>4589641322062</v>
      </c>
      <c r="D55" s="3">
        <v>5000</v>
      </c>
      <c r="E55" s="5" t="s">
        <v>122</v>
      </c>
      <c r="F55" s="10">
        <f>VLOOKUP(A55,[1]sheet1!$A$6:$F$175,4,0)</f>
        <v>5400</v>
      </c>
      <c r="G55" s="10">
        <f t="shared" si="0"/>
        <v>5940.0000000000009</v>
      </c>
    </row>
    <row r="56" spans="1:7" x14ac:dyDescent="0.4">
      <c r="A56" s="3" t="s">
        <v>108</v>
      </c>
      <c r="B56" s="3" t="s">
        <v>109</v>
      </c>
      <c r="C56" s="4">
        <v>4589641370599</v>
      </c>
      <c r="D56" s="3">
        <v>25200</v>
      </c>
      <c r="E56" s="5" t="s">
        <v>122</v>
      </c>
      <c r="F56" s="10">
        <f>VLOOKUP(A56,[1]sheet1!$A$6:$F$175,4,0)</f>
        <v>27000</v>
      </c>
      <c r="G56" s="10">
        <f t="shared" si="0"/>
        <v>29700.000000000004</v>
      </c>
    </row>
    <row r="57" spans="1:7" x14ac:dyDescent="0.4">
      <c r="A57" s="3" t="s">
        <v>110</v>
      </c>
      <c r="B57" s="3" t="s">
        <v>111</v>
      </c>
      <c r="C57" s="4">
        <v>4589641322222</v>
      </c>
      <c r="D57" s="3">
        <v>262000</v>
      </c>
      <c r="E57" s="5" t="s">
        <v>122</v>
      </c>
      <c r="F57" s="10">
        <f>VLOOKUP(A57,[1]sheet1!$A$6:$F$175,4,0)</f>
        <v>274000</v>
      </c>
      <c r="G57" s="10">
        <f t="shared" si="0"/>
        <v>301400</v>
      </c>
    </row>
    <row r="58" spans="1:7" x14ac:dyDescent="0.4">
      <c r="A58" s="3" t="s">
        <v>112</v>
      </c>
      <c r="B58" s="3" t="s">
        <v>113</v>
      </c>
      <c r="C58" s="4">
        <v>4589641322239</v>
      </c>
      <c r="D58" s="3">
        <v>262000</v>
      </c>
      <c r="E58" s="5" t="s">
        <v>122</v>
      </c>
      <c r="F58" s="10">
        <f>VLOOKUP(A58,[1]sheet1!$A$6:$F$175,4,0)</f>
        <v>274000</v>
      </c>
      <c r="G58" s="10">
        <f t="shared" si="0"/>
        <v>301400</v>
      </c>
    </row>
    <row r="59" spans="1:7" x14ac:dyDescent="0.4">
      <c r="A59" s="3" t="s">
        <v>114</v>
      </c>
      <c r="B59" s="3" t="s">
        <v>115</v>
      </c>
      <c r="C59" s="4">
        <v>4589641350348</v>
      </c>
      <c r="D59" s="3">
        <v>300</v>
      </c>
      <c r="E59" s="5" t="s">
        <v>122</v>
      </c>
      <c r="F59" s="10">
        <f>VLOOKUP(A59,[1]sheet1!$A$6:$F$175,4,0)</f>
        <v>350</v>
      </c>
      <c r="G59" s="10">
        <f t="shared" si="0"/>
        <v>385.00000000000006</v>
      </c>
    </row>
  </sheetData>
  <autoFilter ref="A1:G1" xr:uid="{5950DD46-C1CB-47C8-A040-207710266F8B}"/>
  <sortState xmlns:xlrd2="http://schemas.microsoft.com/office/spreadsheetml/2017/richdata2" ref="A2:G59">
    <sortCondition ref="A2:A59"/>
  </sortState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AP-price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Kyoichiro Noda</dc:creator>
  <cp:lastModifiedBy>Miki Nakatani</cp:lastModifiedBy>
  <dcterms:created xsi:type="dcterms:W3CDTF">2025-12-23T02:40:37Z</dcterms:created>
  <dcterms:modified xsi:type="dcterms:W3CDTF">2026-01-22T04:53:34Z</dcterms:modified>
</cp:coreProperties>
</file>